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bia\Desktop\"/>
    </mc:Choice>
  </mc:AlternateContent>
  <xr:revisionPtr revIDLastSave="0" documentId="8_{6A9F548E-54F7-4160-BC76-9C66A5EAFF9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isekostenabrechnung" sheetId="1" r:id="rId1"/>
    <sheet name="Beschreibung" sheetId="2" r:id="rId2"/>
    <sheet name="Tabelle2" sheetId="3" state="hidden" r:id="rId3"/>
  </sheets>
  <definedNames>
    <definedName name="_xlnm._FilterDatabase" localSheetId="0" hidden="1">Reisekostenabrechnung!$D$28:$E$30</definedName>
    <definedName name="Berta">Tabelle2!$F$15:$F$37</definedName>
    <definedName name="Datum">Reisekostenabrechnung!$P$11</definedName>
    <definedName name="datumsberechnung">Tabelle2!$F$53:$G$83</definedName>
    <definedName name="db">Tabelle2!$F$14:$G$37</definedName>
    <definedName name="_xlnm.Print_Area" localSheetId="0">Reisekostenabrechnung!$A$1:$Z$60</definedName>
    <definedName name="Liga">Reisekostenabrechnung!$D$11</definedName>
    <definedName name="Ligen">Tabelle2!$F$3:$G$6</definedName>
    <definedName name="Männer_Bezirksliga">Tabelle2!$F$15:$F$37</definedName>
    <definedName name="matr">Tabelle2!$B$5:$C$9</definedName>
    <definedName name="spielklasse">Tabelle2!$B$15:$B$25</definedName>
    <definedName name="such1">Tabelle2!$B$19:$B$20</definedName>
    <definedName name="tage">Tabelle2!$B$3:$C$9</definedName>
    <definedName name="Z_F3BAE46E_DB25_44C1_A602_2D59E8463B83_.wvu.FilterData" localSheetId="0" hidden="1">Reisekostenabrechnung!$A$1:$L$13</definedName>
    <definedName name="Z_F3BAE46E_DB25_44C1_A602_2D59E8463B83_.wvu.PrintArea" localSheetId="0" hidden="1">Reisekostenabrechnung!$A$1:$Z$60</definedName>
    <definedName name="zusatz">Tabelle2!$F$3:$F$5</definedName>
  </definedNames>
  <calcPr calcId="191029"/>
  <customWorkbookViews>
    <customWorkbookView name="Sheep - Persönliche Ansicht" guid="{F3BAE46E-DB25-44C1-A602-2D59E8463B83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5" i="1" l="1"/>
  <c r="J35" i="1"/>
  <c r="W28" i="1"/>
  <c r="J28" i="1"/>
  <c r="W24" i="1" l="1"/>
  <c r="J24" i="1"/>
  <c r="B55" i="1"/>
  <c r="O55" i="1" s="1"/>
  <c r="B20" i="3" l="1"/>
  <c r="J32" i="1" l="1"/>
  <c r="J39" i="1" s="1"/>
  <c r="W32" i="1" l="1"/>
  <c r="W39" i="1" s="1"/>
  <c r="V42" i="1" s="1"/>
</calcChain>
</file>

<file path=xl/sharedStrings.xml><?xml version="1.0" encoding="utf-8"?>
<sst xmlns="http://schemas.openxmlformats.org/spreadsheetml/2006/main" count="145" uniqueCount="100">
  <si>
    <t>Halle</t>
  </si>
  <si>
    <t>in</t>
  </si>
  <si>
    <t>Spielklasse</t>
  </si>
  <si>
    <t>am</t>
  </si>
  <si>
    <t>um</t>
  </si>
  <si>
    <t>Uhr</t>
  </si>
  <si>
    <t>Heimverein</t>
  </si>
  <si>
    <t>Gastverein</t>
  </si>
  <si>
    <t>Reisekostenabrechnung</t>
  </si>
  <si>
    <t>für Schiedsrichter</t>
  </si>
  <si>
    <t>€</t>
  </si>
  <si>
    <t>Summe</t>
  </si>
  <si>
    <t>Betrag erhalten:</t>
  </si>
  <si>
    <t>Ort, Datum</t>
  </si>
  <si>
    <t>Unterschrift</t>
  </si>
  <si>
    <t>Fahrtkosten:</t>
  </si>
  <si>
    <t>PKW</t>
  </si>
  <si>
    <t>km - Fahrer</t>
  </si>
  <si>
    <t>km - Beifahrer</t>
  </si>
  <si>
    <t>( 0,30 € )</t>
  </si>
  <si>
    <t>( 0,05 € )</t>
  </si>
  <si>
    <t>Zuschlag für Wochentagsspiele</t>
  </si>
  <si>
    <t>sonstige Auslagen ( mit Beleg )</t>
  </si>
  <si>
    <t xml:space="preserve"> Achtung: Getrennte Anreise nur mit Genehmigung des zuständigen Schiedsrichterwartes!</t>
  </si>
  <si>
    <t>Sonntag</t>
  </si>
  <si>
    <t>Samstag</t>
  </si>
  <si>
    <t>Freitag</t>
  </si>
  <si>
    <t>Donnerstag</t>
  </si>
  <si>
    <t>Mittwoch</t>
  </si>
  <si>
    <t>Dienstag</t>
  </si>
  <si>
    <t>Montag</t>
  </si>
  <si>
    <t>Turnier</t>
  </si>
  <si>
    <t>Männer</t>
  </si>
  <si>
    <t>Im Folgenden werden zur leichteren Handhabung die einzelnen Felder und Funktionen kurz erläutert.</t>
  </si>
  <si>
    <t>●</t>
  </si>
  <si>
    <t>Ausgaben für öffentliche Verkehrsmittel sind manuell einzugeben.</t>
  </si>
  <si>
    <t xml:space="preserve">Die Fahrtkosten ermitteln sich automatisch aus den eingetragenen Kilometern bei den Schiedsrichtern. </t>
  </si>
  <si>
    <t>Erklärungen zur Reisekostenabrechnung</t>
  </si>
  <si>
    <t>Die Spielleitungsentschädigung wird automatisch eingefügt, sofern im Menü "Spielklasse" (Abrechnungskopf) die entsprechende Klasse ausgewählt wurde.</t>
  </si>
  <si>
    <t>Das Feld der sonstigen Auslagen kann genutzt werden um z.B. die Entschädigung bei Turnierspielen manuell einzugeben.</t>
  </si>
  <si>
    <t>Die Summen der einzelnen Schiedsrichter und die Gesamtsumme werden automatisch errechnet.</t>
  </si>
  <si>
    <t>Ort und Datum oberhalb der Unterschrift werden aus dem Abrechnungskopf entnommen.</t>
  </si>
  <si>
    <t>Sollte die Formel zur Berechnung der Zuschläge verloren gegangen sein, so ist diese hier noch einmal hinterlegt (ohne die ""). Sie kann einfach wieder eingefügt werden.</t>
  </si>
  <si>
    <t>Meisterschaftsspiel-Nr.</t>
  </si>
  <si>
    <t xml:space="preserve">Wir versichern die Richtigkeit der vorgenannten Angaben und erklären, dass wir die erforderliche Steuererklärung selbst veranlassen. </t>
  </si>
  <si>
    <t>Die notwendigen Belege sind beigefügt bzw. lagen dem Verein zur Einsichtnahme vor.</t>
  </si>
  <si>
    <t>Frauen</t>
  </si>
  <si>
    <t>M.-Turnierspiele</t>
  </si>
  <si>
    <t>je angef. 10 Min.</t>
  </si>
  <si>
    <t>Spielzeit</t>
  </si>
  <si>
    <t>Qualifikation</t>
  </si>
  <si>
    <t>(siehe Tabellen)</t>
  </si>
  <si>
    <t>(z.B. Turnierspiele gem. Erstattungstabelle)</t>
  </si>
  <si>
    <t>Kosten</t>
  </si>
  <si>
    <t>Liga</t>
  </si>
  <si>
    <t>such 1</t>
  </si>
  <si>
    <t>"=VERKETTEN(DBSUMME(db;"Kosten";such1);WENN(UND(Liga="Qualifikation (einzelnes M-Spiel)";B7="Jugend A");30;WENN(UND(Liga="Qualifikation (einzelnes M-Spiel)";B7="Jugend B");25;WENN(UND(Liga="Qualifikation (einzelnes M-Spiel)";B7="Jugend C");20;"-")));",00 €")"</t>
  </si>
  <si>
    <t xml:space="preserve">Der Abrechnungskopf ist normal auszufüllen, lediglich die Auswahl ob es ein Meisterschafts-, Pokal- oder Freundschaftsspiel ist, </t>
  </si>
  <si>
    <t>Dazu genügt ein Klick in das Feld und danach auf den rechts erscheinenden Pfeil.</t>
  </si>
  <si>
    <t>und die entsprechende Spielklasse muss per Menü ausgewählt werden.</t>
  </si>
  <si>
    <t>Sollte das Datum des Spiels ein Wochentag sein, so wird der Zuschlag von 10€ eingefügt.</t>
  </si>
  <si>
    <r>
      <t>(</t>
    </r>
    <r>
      <rPr>
        <i/>
        <sz val="8"/>
        <rFont val="Arial"/>
        <family val="2"/>
      </rPr>
      <t>alle Ligen,</t>
    </r>
    <r>
      <rPr>
        <b/>
        <i/>
        <sz val="8"/>
        <rFont val="Arial"/>
        <family val="2"/>
      </rPr>
      <t xml:space="preserve"> außer Feiertage </t>
    </r>
    <r>
      <rPr>
        <i/>
        <sz val="8"/>
        <rFont val="Arial"/>
        <family val="2"/>
      </rPr>
      <t>Zuschlag +10€</t>
    </r>
    <r>
      <rPr>
        <b/>
        <i/>
        <sz val="8"/>
        <rFont val="Arial"/>
        <family val="2"/>
      </rPr>
      <t>)</t>
    </r>
  </si>
  <si>
    <r>
      <t xml:space="preserve">(alle Ligen, </t>
    </r>
    <r>
      <rPr>
        <b/>
        <i/>
        <sz val="8"/>
        <rFont val="Arial"/>
        <family val="2"/>
      </rPr>
      <t>außer Feiertage</t>
    </r>
    <r>
      <rPr>
        <i/>
        <sz val="8"/>
        <rFont val="Arial"/>
        <family val="2"/>
      </rPr>
      <t xml:space="preserve"> Zuschlag +10€)</t>
    </r>
  </si>
  <si>
    <t>Vorname + Name</t>
  </si>
  <si>
    <t>Spielleitungs-Entschädigung</t>
  </si>
  <si>
    <t>Spielleitungs-Entschädigungen</t>
  </si>
  <si>
    <t xml:space="preserve">Gesamtsumme  </t>
  </si>
  <si>
    <t>"=WENN(WENN(ODER(TEXT(Datum;"TTT")="Sa";TEXT(Datum;"TTT")="So");0;WENN(ISTFEHLER(FINDEN("turnier";Liga));10;0))&gt;0;10;"")"</t>
  </si>
  <si>
    <r>
      <t xml:space="preserve">Wichtig! </t>
    </r>
    <r>
      <rPr>
        <b/>
        <sz val="14"/>
        <rFont val="Arial"/>
        <family val="2"/>
      </rPr>
      <t>→</t>
    </r>
    <r>
      <rPr>
        <b/>
        <sz val="12"/>
        <rFont val="Arial"/>
        <family val="2"/>
      </rPr>
      <t xml:space="preserve"> Sollte der Tag </t>
    </r>
    <r>
      <rPr>
        <b/>
        <u/>
        <sz val="12"/>
        <rFont val="Arial"/>
        <family val="2"/>
      </rPr>
      <t>jedoch ein Feiertag sein</t>
    </r>
    <r>
      <rPr>
        <b/>
        <sz val="12"/>
        <rFont val="Arial"/>
        <family val="2"/>
      </rPr>
      <t>, so sind die 10€ manuell durch Löschen der Formel in den Feldern "J37" und "W37" zu entfernen.</t>
    </r>
  </si>
  <si>
    <t>Männer Kreisliga A</t>
  </si>
  <si>
    <t>Männer Kreisliga B</t>
  </si>
  <si>
    <t>Frauen Kreisliga</t>
  </si>
  <si>
    <t>A-Jugend männl. Kreisliga</t>
  </si>
  <si>
    <t>B-Jugend männl. Kreisliga</t>
  </si>
  <si>
    <t>C-Jugend männl. Kreisliga</t>
  </si>
  <si>
    <t>A-Jugend weibl. Kreisliga</t>
  </si>
  <si>
    <t>B-Jugend weibl. Kreisliga</t>
  </si>
  <si>
    <t>C-Jugend weibl. Kreisliga</t>
  </si>
  <si>
    <t>Bezirksliga</t>
  </si>
  <si>
    <t>Kreisliga</t>
  </si>
  <si>
    <t>Kreisklasse</t>
  </si>
  <si>
    <t>Jugend</t>
  </si>
  <si>
    <t>Handballkreis Lenne-Sieg</t>
  </si>
  <si>
    <t>srwartlenne-sieg@t-online.de</t>
  </si>
  <si>
    <t xml:space="preserve">Bei Anmerkungen und/oder Verbesserungsvorschlägen bitte den Schiedsrichter-Ausschuss informieren:  </t>
  </si>
  <si>
    <t>Kreisliga A</t>
  </si>
  <si>
    <t>Kreisliga B</t>
  </si>
  <si>
    <t>A-Jugend männl. Bezirksoberliga</t>
  </si>
  <si>
    <t>B-Jugend männl. Bezirksoberliga</t>
  </si>
  <si>
    <t>C-Jugend männl. Bezirksoberliga</t>
  </si>
  <si>
    <t>A-Jugend weibl. Bezirksoberliga</t>
  </si>
  <si>
    <t>Männer Bezirksliga (M BZ)</t>
  </si>
  <si>
    <t>Frauen Bezirksliga (F BZ)</t>
  </si>
  <si>
    <t>B-Jugend weibl. Bezirksoberliga</t>
  </si>
  <si>
    <t>C-Jugend weibl. Bezirksoberliga</t>
  </si>
  <si>
    <t>PLZ</t>
  </si>
  <si>
    <t>Pokal Westenergie</t>
  </si>
  <si>
    <t>Wohnort / Straße</t>
  </si>
  <si>
    <t>( 0,08 € ) steuerpflichtig</t>
  </si>
  <si>
    <t>Stand 26.09.2026 (3.1)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</si>
</sst>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[$€-1]_-;\-* #,##0.00\ [$€-1]_-;_-* &quot;-&quot;??\ [$€-1]_-"/>
    <numFmt numFmtId="165" formatCode="#,##0.00\ &quot;€&quot;"/>
    <numFmt numFmtId="166" formatCode="h:mm;@"/>
    <numFmt numFmtId="167" formatCode="dddd"/>
    <numFmt numFmtId="168" formatCode="#,##0.00_ ;\-#,##0.00\ "/>
  </numFmts>
  <fonts count="30">
    <font>
      <sz val="10"/>
      <name val="Arial"/>
    </font>
    <font>
      <b/>
      <sz val="20"/>
      <name val="Arial"/>
      <family val="2"/>
    </font>
    <font>
      <sz val="20"/>
      <name val="Arial"/>
      <family val="2"/>
    </font>
    <font>
      <sz val="10"/>
      <name val="Arial"/>
      <family val="2"/>
    </font>
    <font>
      <sz val="7"/>
      <name val="Arial Narrow"/>
      <family val="2"/>
    </font>
    <font>
      <b/>
      <sz val="16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18"/>
      <name val="Arial"/>
      <family val="2"/>
    </font>
    <font>
      <sz val="9"/>
      <name val="Arial"/>
      <family val="2"/>
    </font>
    <font>
      <sz val="9"/>
      <name val="Arial Narrow"/>
      <family val="2"/>
    </font>
    <font>
      <b/>
      <sz val="9"/>
      <name val="Arial"/>
      <family val="2"/>
    </font>
    <font>
      <b/>
      <sz val="9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b/>
      <sz val="12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9"/>
      <name val="arialw"/>
    </font>
    <font>
      <sz val="9"/>
      <name val="Arial "/>
    </font>
    <font>
      <b/>
      <sz val="7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u/>
      <sz val="10"/>
      <color theme="1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191">
    <xf numFmtId="0" fontId="0" fillId="0" borderId="0" xfId="0"/>
    <xf numFmtId="0" fontId="4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vertical="center"/>
      <protection hidden="1"/>
    </xf>
    <xf numFmtId="0" fontId="11" fillId="0" borderId="3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0" fillId="0" borderId="8" xfId="0" applyFont="1" applyBorder="1" applyAlignment="1" applyProtection="1">
      <alignment horizontal="left" vertical="center"/>
      <protection hidden="1"/>
    </xf>
    <xf numFmtId="0" fontId="6" fillId="0" borderId="9" xfId="0" applyFont="1" applyBorder="1" applyAlignment="1" applyProtection="1">
      <alignment vertical="center"/>
      <protection hidden="1"/>
    </xf>
    <xf numFmtId="0" fontId="11" fillId="0" borderId="1" xfId="0" applyFont="1" applyBorder="1" applyAlignment="1" applyProtection="1">
      <alignment vertical="center"/>
      <protection hidden="1"/>
    </xf>
    <xf numFmtId="0" fontId="11" fillId="0" borderId="1" xfId="0" applyFont="1" applyBorder="1" applyAlignment="1" applyProtection="1">
      <alignment horizontal="left"/>
      <protection hidden="1"/>
    </xf>
    <xf numFmtId="0" fontId="11" fillId="0" borderId="1" xfId="0" applyFont="1" applyBorder="1" applyProtection="1"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10" fillId="0" borderId="6" xfId="0" applyFont="1" applyBorder="1" applyAlignment="1" applyProtection="1">
      <alignment horizontal="center" vertical="center"/>
      <protection hidden="1"/>
    </xf>
    <xf numFmtId="22" fontId="4" fillId="0" borderId="0" xfId="0" applyNumberFormat="1" applyFont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11" fillId="0" borderId="4" xfId="0" applyFont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6" fillId="0" borderId="6" xfId="0" applyFont="1" applyBorder="1" applyAlignment="1" applyProtection="1">
      <alignment horizontal="left" vertical="center"/>
      <protection hidden="1"/>
    </xf>
    <xf numFmtId="0" fontId="11" fillId="0" borderId="11" xfId="0" applyFont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1" fillId="0" borderId="5" xfId="0" applyFont="1" applyBorder="1" applyAlignment="1" applyProtection="1">
      <alignment horizontal="left" vertical="center"/>
      <protection hidden="1"/>
    </xf>
    <xf numFmtId="0" fontId="11" fillId="0" borderId="6" xfId="0" applyFont="1" applyBorder="1" applyAlignment="1" applyProtection="1">
      <alignment horizontal="left" vertical="center"/>
      <protection hidden="1"/>
    </xf>
    <xf numFmtId="0" fontId="11" fillId="0" borderId="9" xfId="0" applyFont="1" applyBorder="1" applyAlignment="1" applyProtection="1">
      <alignment horizontal="center" vertical="center"/>
      <protection hidden="1"/>
    </xf>
    <xf numFmtId="0" fontId="3" fillId="0" borderId="6" xfId="0" applyFont="1" applyBorder="1" applyAlignment="1" applyProtection="1">
      <alignment vertical="center"/>
      <protection hidden="1"/>
    </xf>
    <xf numFmtId="0" fontId="3" fillId="0" borderId="5" xfId="0" applyFont="1" applyBorder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18" fillId="0" borderId="0" xfId="0" applyFont="1" applyAlignment="1" applyProtection="1">
      <alignment horizontal="left"/>
      <protection hidden="1"/>
    </xf>
    <xf numFmtId="0" fontId="16" fillId="0" borderId="0" xfId="0" applyFont="1" applyProtection="1">
      <protection hidden="1"/>
    </xf>
    <xf numFmtId="167" fontId="3" fillId="0" borderId="0" xfId="0" applyNumberFormat="1" applyFont="1" applyProtection="1">
      <protection hidden="1"/>
    </xf>
    <xf numFmtId="0" fontId="3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0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165" fontId="14" fillId="0" borderId="0" xfId="0" applyNumberFormat="1" applyFont="1" applyAlignment="1" applyProtection="1">
      <alignment vertical="center"/>
      <protection hidden="1"/>
    </xf>
    <xf numFmtId="0" fontId="0" fillId="0" borderId="0" xfId="0" applyAlignment="1" applyProtection="1">
      <alignment horizont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0" fillId="0" borderId="11" xfId="0" applyFont="1" applyBorder="1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44" fontId="14" fillId="0" borderId="6" xfId="2" applyFont="1" applyBorder="1" applyAlignment="1" applyProtection="1">
      <alignment vertical="center"/>
      <protection hidden="1"/>
    </xf>
    <xf numFmtId="44" fontId="14" fillId="0" borderId="0" xfId="2" applyFont="1" applyBorder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11" fillId="0" borderId="5" xfId="0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top"/>
      <protection hidden="1"/>
    </xf>
    <xf numFmtId="0" fontId="4" fillId="0" borderId="0" xfId="0" applyFont="1" applyAlignment="1" applyProtection="1">
      <alignment horizontal="center" vertical="top"/>
      <protection hidden="1"/>
    </xf>
    <xf numFmtId="44" fontId="14" fillId="0" borderId="0" xfId="2" applyFont="1" applyBorder="1" applyAlignment="1" applyProtection="1">
      <alignment horizontal="left" vertical="center"/>
      <protection hidden="1"/>
    </xf>
    <xf numFmtId="0" fontId="26" fillId="0" borderId="1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3" fillId="0" borderId="1" xfId="0" applyFont="1" applyBorder="1" applyAlignment="1" applyProtection="1">
      <alignment horizontal="left" vertical="center"/>
      <protection hidden="1"/>
    </xf>
    <xf numFmtId="0" fontId="26" fillId="0" borderId="2" xfId="0" applyFont="1" applyBorder="1" applyAlignment="1" applyProtection="1">
      <alignment horizontal="left" vertical="center"/>
      <protection hidden="1"/>
    </xf>
    <xf numFmtId="0" fontId="11" fillId="0" borderId="0" xfId="0" applyFont="1" applyProtection="1"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0" fontId="3" fillId="0" borderId="3" xfId="0" applyFont="1" applyBorder="1" applyAlignment="1" applyProtection="1">
      <alignment horizontal="left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vertical="center"/>
      <protection hidden="1"/>
    </xf>
    <xf numFmtId="0" fontId="6" fillId="0" borderId="5" xfId="0" applyFont="1" applyBorder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10" fillId="0" borderId="8" xfId="0" applyFont="1" applyBorder="1" applyAlignment="1" applyProtection="1">
      <alignment horizontal="left"/>
      <protection hidden="1"/>
    </xf>
    <xf numFmtId="164" fontId="4" fillId="0" borderId="0" xfId="1" applyFont="1" applyAlignment="1" applyProtection="1">
      <alignment horizontal="center" vertical="center"/>
      <protection hidden="1"/>
    </xf>
    <xf numFmtId="164" fontId="4" fillId="0" borderId="5" xfId="1" applyFont="1" applyBorder="1" applyAlignment="1" applyProtection="1">
      <alignment horizontal="center" vertical="center"/>
      <protection hidden="1"/>
    </xf>
    <xf numFmtId="0" fontId="10" fillId="0" borderId="8" xfId="0" applyFont="1" applyBorder="1" applyAlignment="1" applyProtection="1">
      <alignment horizontal="center"/>
      <protection hidden="1"/>
    </xf>
    <xf numFmtId="0" fontId="10" fillId="0" borderId="10" xfId="0" applyFont="1" applyBorder="1" applyAlignment="1" applyProtection="1">
      <alignment horizontal="center" vertical="top"/>
      <protection hidden="1"/>
    </xf>
    <xf numFmtId="0" fontId="10" fillId="0" borderId="1" xfId="0" applyFont="1" applyBorder="1" applyAlignment="1" applyProtection="1">
      <alignment horizontal="center" vertical="top"/>
      <protection hidden="1"/>
    </xf>
    <xf numFmtId="0" fontId="4" fillId="0" borderId="10" xfId="0" applyFont="1" applyBorder="1" applyAlignment="1" applyProtection="1">
      <alignment horizontal="center" vertical="top"/>
      <protection hidden="1"/>
    </xf>
    <xf numFmtId="0" fontId="26" fillId="0" borderId="0" xfId="0" applyFont="1" applyAlignment="1" applyProtection="1">
      <alignment horizontal="left" vertical="top"/>
      <protection hidden="1"/>
    </xf>
    <xf numFmtId="0" fontId="10" fillId="0" borderId="11" xfId="0" applyFont="1" applyBorder="1" applyAlignment="1" applyProtection="1">
      <alignment horizontal="left" vertical="top"/>
      <protection hidden="1"/>
    </xf>
    <xf numFmtId="0" fontId="14" fillId="2" borderId="8" xfId="0" applyFont="1" applyFill="1" applyBorder="1" applyAlignment="1" applyProtection="1">
      <alignment horizontal="left" vertical="center"/>
      <protection locked="0"/>
    </xf>
    <xf numFmtId="14" fontId="14" fillId="2" borderId="8" xfId="0" applyNumberFormat="1" applyFont="1" applyFill="1" applyBorder="1" applyAlignment="1" applyProtection="1">
      <alignment vertical="center"/>
      <protection locked="0"/>
    </xf>
    <xf numFmtId="49" fontId="7" fillId="0" borderId="0" xfId="0" applyNumberFormat="1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27" fillId="0" borderId="0" xfId="0" applyFont="1" applyAlignment="1" applyProtection="1">
      <alignment horizontal="left" vertical="top"/>
      <protection hidden="1"/>
    </xf>
    <xf numFmtId="0" fontId="3" fillId="2" borderId="8" xfId="0" applyFont="1" applyFill="1" applyBorder="1" applyAlignment="1" applyProtection="1">
      <alignment horizontal="center" vertical="center"/>
      <protection locked="0"/>
    </xf>
    <xf numFmtId="2" fontId="14" fillId="0" borderId="8" xfId="0" applyNumberFormat="1" applyFont="1" applyBorder="1" applyAlignment="1" applyProtection="1">
      <alignment horizontal="right" vertical="center"/>
      <protection hidden="1"/>
    </xf>
    <xf numFmtId="168" fontId="14" fillId="0" borderId="8" xfId="2" applyNumberFormat="1" applyFont="1" applyBorder="1" applyAlignment="1" applyProtection="1">
      <alignment horizontal="right" vertical="center"/>
      <protection hidden="1"/>
    </xf>
    <xf numFmtId="0" fontId="10" fillId="0" borderId="11" xfId="0" applyFont="1" applyBorder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164" fontId="6" fillId="0" borderId="5" xfId="1" applyFont="1" applyBorder="1" applyAlignment="1" applyProtection="1">
      <alignment horizontal="center" vertical="center"/>
      <protection hidden="1"/>
    </xf>
    <xf numFmtId="164" fontId="6" fillId="0" borderId="0" xfId="1" applyFont="1" applyBorder="1" applyAlignment="1" applyProtection="1">
      <alignment horizontal="center" vertical="center"/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0" fontId="14" fillId="2" borderId="8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hidden="1"/>
    </xf>
    <xf numFmtId="0" fontId="10" fillId="0" borderId="16" xfId="0" applyFont="1" applyBorder="1" applyAlignment="1" applyProtection="1">
      <alignment horizontal="left" vertical="center"/>
      <protection hidden="1"/>
    </xf>
    <xf numFmtId="0" fontId="10" fillId="0" borderId="17" xfId="0" applyFont="1" applyBorder="1" applyAlignment="1" applyProtection="1">
      <alignment horizontal="left" vertical="center"/>
      <protection hidden="1"/>
    </xf>
    <xf numFmtId="0" fontId="10" fillId="0" borderId="14" xfId="0" applyFont="1" applyBorder="1" applyAlignment="1" applyProtection="1">
      <alignment horizontal="left" vertical="center"/>
      <protection hidden="1"/>
    </xf>
    <xf numFmtId="0" fontId="10" fillId="0" borderId="15" xfId="0" applyFont="1" applyBorder="1" applyAlignment="1" applyProtection="1">
      <alignment horizontal="left" vertical="center"/>
      <protection hidden="1"/>
    </xf>
    <xf numFmtId="0" fontId="3" fillId="0" borderId="1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0" fontId="3" fillId="0" borderId="16" xfId="0" applyFont="1" applyBorder="1" applyAlignment="1" applyProtection="1">
      <alignment horizontal="center" vertical="center"/>
      <protection hidden="1"/>
    </xf>
    <xf numFmtId="0" fontId="3" fillId="0" borderId="17" xfId="0" applyFont="1" applyBorder="1" applyAlignment="1" applyProtection="1">
      <alignment horizontal="center" vertical="center"/>
      <protection hidden="1"/>
    </xf>
    <xf numFmtId="0" fontId="3" fillId="0" borderId="18" xfId="0" applyFont="1" applyBorder="1" applyAlignment="1" applyProtection="1">
      <alignment horizontal="center" vertical="center"/>
      <protection hidden="1"/>
    </xf>
    <xf numFmtId="0" fontId="3" fillId="0" borderId="19" xfId="0" applyFont="1" applyBorder="1" applyAlignment="1" applyProtection="1">
      <alignment horizontal="center" vertical="center"/>
      <protection hidden="1"/>
    </xf>
    <xf numFmtId="0" fontId="10" fillId="0" borderId="22" xfId="0" applyFont="1" applyBorder="1" applyAlignment="1" applyProtection="1">
      <alignment horizontal="left" vertical="top"/>
      <protection hidden="1"/>
    </xf>
    <xf numFmtId="4" fontId="14" fillId="2" borderId="8" xfId="2" applyNumberFormat="1" applyFont="1" applyFill="1" applyBorder="1" applyAlignment="1" applyProtection="1">
      <alignment horizontal="right" vertical="center"/>
      <protection locked="0"/>
    </xf>
    <xf numFmtId="168" fontId="14" fillId="0" borderId="12" xfId="2" applyNumberFormat="1" applyFont="1" applyBorder="1" applyAlignment="1" applyProtection="1">
      <alignment horizontal="right" vertical="center"/>
      <protection hidden="1"/>
    </xf>
    <xf numFmtId="168" fontId="14" fillId="2" borderId="8" xfId="2" applyNumberFormat="1" applyFont="1" applyFill="1" applyBorder="1" applyAlignment="1" applyProtection="1">
      <alignment horizontal="right" vertical="center"/>
      <protection locked="0"/>
    </xf>
    <xf numFmtId="168" fontId="19" fillId="0" borderId="0" xfId="2" applyNumberFormat="1" applyFont="1" applyBorder="1" applyAlignment="1" applyProtection="1">
      <alignment horizontal="right" vertical="center"/>
      <protection hidden="1"/>
    </xf>
    <xf numFmtId="168" fontId="19" fillId="0" borderId="13" xfId="2" applyNumberFormat="1" applyFont="1" applyBorder="1" applyAlignment="1" applyProtection="1">
      <alignment horizontal="right" vertical="center"/>
      <protection hidden="1"/>
    </xf>
    <xf numFmtId="44" fontId="10" fillId="0" borderId="14" xfId="2" applyFont="1" applyFill="1" applyBorder="1" applyAlignment="1" applyProtection="1">
      <alignment horizontal="right" vertical="center" wrapText="1"/>
      <protection hidden="1"/>
    </xf>
    <xf numFmtId="44" fontId="10" fillId="0" borderId="15" xfId="2" applyFont="1" applyFill="1" applyBorder="1" applyAlignment="1" applyProtection="1">
      <alignment horizontal="right" vertical="center" wrapText="1"/>
      <protection hidden="1"/>
    </xf>
    <xf numFmtId="44" fontId="10" fillId="0" borderId="11" xfId="2" applyFont="1" applyFill="1" applyBorder="1" applyAlignment="1" applyProtection="1">
      <alignment horizontal="right" vertical="center" wrapText="1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0" fillId="0" borderId="16" xfId="0" applyFont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44" fontId="10" fillId="0" borderId="20" xfId="2" applyFont="1" applyBorder="1" applyAlignment="1" applyProtection="1">
      <alignment horizontal="center" vertical="center"/>
      <protection hidden="1"/>
    </xf>
    <xf numFmtId="0" fontId="0" fillId="0" borderId="7" xfId="0" applyBorder="1"/>
    <xf numFmtId="0" fontId="10" fillId="0" borderId="14" xfId="0" applyFont="1" applyBorder="1" applyAlignment="1" applyProtection="1">
      <alignment horizontal="center" vertical="center"/>
      <protection hidden="1"/>
    </xf>
    <xf numFmtId="0" fontId="10" fillId="0" borderId="15" xfId="0" applyFont="1" applyBorder="1" applyAlignment="1" applyProtection="1">
      <alignment horizontal="center" vertical="center"/>
      <protection hidden="1"/>
    </xf>
    <xf numFmtId="0" fontId="10" fillId="0" borderId="18" xfId="0" applyFont="1" applyBorder="1" applyAlignment="1" applyProtection="1">
      <alignment horizontal="center" vertical="center"/>
      <protection hidden="1"/>
    </xf>
    <xf numFmtId="0" fontId="10" fillId="0" borderId="19" xfId="0" applyFont="1" applyBorder="1" applyAlignment="1" applyProtection="1">
      <alignment horizontal="center" vertical="center"/>
      <protection hidden="1"/>
    </xf>
    <xf numFmtId="44" fontId="22" fillId="0" borderId="11" xfId="2" applyFont="1" applyBorder="1" applyAlignment="1" applyProtection="1">
      <alignment horizontal="center" vertical="center"/>
      <protection hidden="1"/>
    </xf>
    <xf numFmtId="44" fontId="22" fillId="0" borderId="15" xfId="2" applyFont="1" applyBorder="1" applyAlignment="1" applyProtection="1">
      <alignment horizontal="center" vertical="center"/>
      <protection hidden="1"/>
    </xf>
    <xf numFmtId="44" fontId="22" fillId="0" borderId="0" xfId="2" applyFont="1" applyBorder="1" applyAlignment="1" applyProtection="1">
      <alignment horizontal="center" vertical="center"/>
      <protection hidden="1"/>
    </xf>
    <xf numFmtId="44" fontId="22" fillId="0" borderId="17" xfId="2" applyFont="1" applyBorder="1" applyAlignment="1" applyProtection="1">
      <alignment horizontal="center" vertical="center"/>
      <protection hidden="1"/>
    </xf>
    <xf numFmtId="44" fontId="10" fillId="0" borderId="0" xfId="2" applyFont="1" applyBorder="1" applyAlignment="1" applyProtection="1">
      <alignment horizontal="center" vertical="center"/>
      <protection hidden="1"/>
    </xf>
    <xf numFmtId="44" fontId="10" fillId="0" borderId="17" xfId="2" applyFont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0" fillId="0" borderId="11" xfId="0" applyFont="1" applyBorder="1" applyAlignment="1" applyProtection="1">
      <alignment horizontal="left" vertical="center"/>
      <protection hidden="1"/>
    </xf>
    <xf numFmtId="0" fontId="10" fillId="0" borderId="20" xfId="0" applyFont="1" applyBorder="1" applyAlignment="1" applyProtection="1">
      <alignment horizontal="left" vertical="center"/>
      <protection hidden="1"/>
    </xf>
    <xf numFmtId="0" fontId="10" fillId="0" borderId="7" xfId="0" applyFont="1" applyBorder="1" applyAlignment="1" applyProtection="1">
      <alignment horizontal="left" vertical="center"/>
      <protection hidden="1"/>
    </xf>
    <xf numFmtId="0" fontId="10" fillId="0" borderId="21" xfId="0" applyFont="1" applyBorder="1" applyAlignment="1" applyProtection="1">
      <alignment horizontal="left" vertical="center"/>
      <protection hidden="1"/>
    </xf>
    <xf numFmtId="44" fontId="10" fillId="0" borderId="21" xfId="2" applyFont="1" applyBorder="1" applyAlignment="1" applyProtection="1">
      <alignment horizontal="center" vertical="center"/>
      <protection hidden="1"/>
    </xf>
    <xf numFmtId="0" fontId="10" fillId="0" borderId="8" xfId="0" applyFont="1" applyBorder="1" applyAlignment="1" applyProtection="1">
      <alignment horizontal="center" vertical="center"/>
      <protection hidden="1"/>
    </xf>
    <xf numFmtId="0" fontId="23" fillId="0" borderId="11" xfId="0" applyFont="1" applyBorder="1" applyAlignment="1" applyProtection="1">
      <alignment horizontal="center" vertical="center"/>
      <protection hidden="1"/>
    </xf>
    <xf numFmtId="0" fontId="0" fillId="0" borderId="11" xfId="0" applyBorder="1"/>
    <xf numFmtId="0" fontId="0" fillId="0" borderId="15" xfId="0" applyBorder="1"/>
    <xf numFmtId="0" fontId="25" fillId="0" borderId="14" xfId="0" applyFont="1" applyBorder="1" applyAlignment="1" applyProtection="1">
      <alignment horizontal="left" vertical="center"/>
      <protection hidden="1"/>
    </xf>
    <xf numFmtId="0" fontId="25" fillId="0" borderId="15" xfId="0" applyFont="1" applyBorder="1" applyAlignment="1" applyProtection="1">
      <alignment horizontal="left" vertical="center"/>
      <protection hidden="1"/>
    </xf>
    <xf numFmtId="44" fontId="19" fillId="0" borderId="0" xfId="2" applyFont="1" applyBorder="1" applyAlignment="1" applyProtection="1">
      <alignment horizontal="left" vertical="center"/>
      <protection hidden="1"/>
    </xf>
    <xf numFmtId="165" fontId="10" fillId="0" borderId="0" xfId="2" applyNumberFormat="1" applyFont="1" applyFill="1" applyBorder="1" applyAlignment="1" applyProtection="1">
      <alignment horizontal="right" vertical="center"/>
      <protection hidden="1"/>
    </xf>
    <xf numFmtId="165" fontId="10" fillId="0" borderId="17" xfId="2" applyNumberFormat="1" applyFont="1" applyFill="1" applyBorder="1" applyAlignment="1" applyProtection="1">
      <alignment horizontal="right" vertical="center"/>
      <protection hidden="1"/>
    </xf>
    <xf numFmtId="165" fontId="10" fillId="0" borderId="8" xfId="2" applyNumberFormat="1" applyFont="1" applyFill="1" applyBorder="1" applyAlignment="1" applyProtection="1">
      <alignment horizontal="right" vertical="center"/>
      <protection hidden="1"/>
    </xf>
    <xf numFmtId="165" fontId="10" fillId="0" borderId="19" xfId="2" applyNumberFormat="1" applyFont="1" applyFill="1" applyBorder="1" applyAlignment="1" applyProtection="1">
      <alignment horizontal="right" vertical="center"/>
      <protection hidden="1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14" fontId="14" fillId="2" borderId="8" xfId="0" applyNumberFormat="1" applyFont="1" applyFill="1" applyBorder="1" applyAlignment="1" applyProtection="1">
      <alignment horizontal="center"/>
      <protection locked="0"/>
    </xf>
    <xf numFmtId="166" fontId="14" fillId="2" borderId="8" xfId="0" applyNumberFormat="1" applyFont="1" applyFill="1" applyBorder="1" applyAlignment="1" applyProtection="1">
      <alignment horizontal="center"/>
      <protection locked="0"/>
    </xf>
    <xf numFmtId="0" fontId="14" fillId="2" borderId="8" xfId="0" applyFont="1" applyFill="1" applyBorder="1" applyAlignment="1" applyProtection="1">
      <alignment horizontal="center"/>
      <protection locked="0"/>
    </xf>
    <xf numFmtId="0" fontId="10" fillId="0" borderId="8" xfId="0" applyFont="1" applyBorder="1" applyProtection="1">
      <protection hidden="1"/>
    </xf>
    <xf numFmtId="0" fontId="10" fillId="0" borderId="8" xfId="0" applyFont="1" applyBorder="1" applyAlignment="1" applyProtection="1">
      <alignment horizontal="left"/>
      <protection hidden="1"/>
    </xf>
    <xf numFmtId="0" fontId="14" fillId="2" borderId="8" xfId="0" applyFont="1" applyFill="1" applyBorder="1" applyAlignment="1" applyProtection="1">
      <alignment horizontal="center" vertical="center"/>
      <protection locked="0"/>
    </xf>
    <xf numFmtId="0" fontId="14" fillId="2" borderId="8" xfId="0" applyFont="1" applyFill="1" applyBorder="1" applyAlignment="1" applyProtection="1">
      <alignment horizontal="left"/>
      <protection locked="0"/>
    </xf>
    <xf numFmtId="0" fontId="14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hidden="1"/>
    </xf>
    <xf numFmtId="0" fontId="10" fillId="0" borderId="11" xfId="0" applyFont="1" applyBorder="1" applyAlignment="1" applyProtection="1">
      <alignment horizontal="center" vertical="top"/>
      <protection hidden="1"/>
    </xf>
    <xf numFmtId="0" fontId="10" fillId="0" borderId="18" xfId="0" applyFont="1" applyBorder="1" applyAlignment="1" applyProtection="1">
      <alignment horizontal="left" vertical="center"/>
      <protection hidden="1"/>
    </xf>
    <xf numFmtId="0" fontId="10" fillId="0" borderId="19" xfId="0" applyFont="1" applyBorder="1" applyAlignment="1" applyProtection="1">
      <alignment horizontal="left" vertical="center"/>
      <protection hidden="1"/>
    </xf>
    <xf numFmtId="0" fontId="19" fillId="0" borderId="0" xfId="0" applyFont="1" applyAlignment="1" applyProtection="1">
      <alignment horizontal="right" vertical="center"/>
      <protection hidden="1"/>
    </xf>
    <xf numFmtId="0" fontId="10" fillId="0" borderId="8" xfId="0" applyFont="1" applyBorder="1" applyAlignment="1">
      <alignment horizontal="center"/>
    </xf>
    <xf numFmtId="0" fontId="3" fillId="0" borderId="0" xfId="0" applyFont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165" fontId="10" fillId="0" borderId="16" xfId="2" applyNumberFormat="1" applyFont="1" applyFill="1" applyBorder="1" applyAlignment="1" applyProtection="1">
      <alignment horizontal="right" vertical="center"/>
      <protection hidden="1"/>
    </xf>
    <xf numFmtId="165" fontId="10" fillId="0" borderId="16" xfId="2" applyNumberFormat="1" applyFont="1" applyFill="1" applyBorder="1" applyAlignment="1" applyProtection="1">
      <alignment vertical="center"/>
      <protection hidden="1"/>
    </xf>
    <xf numFmtId="165" fontId="10" fillId="0" borderId="17" xfId="2" applyNumberFormat="1" applyFont="1" applyFill="1" applyBorder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14" fillId="0" borderId="8" xfId="0" applyFont="1" applyBorder="1" applyAlignment="1">
      <alignment horizontal="center"/>
    </xf>
    <xf numFmtId="165" fontId="10" fillId="0" borderId="18" xfId="2" applyNumberFormat="1" applyFont="1" applyFill="1" applyBorder="1" applyAlignment="1" applyProtection="1">
      <alignment vertical="center"/>
      <protection hidden="1"/>
    </xf>
    <xf numFmtId="165" fontId="10" fillId="0" borderId="19" xfId="2" applyNumberFormat="1" applyFont="1" applyFill="1" applyBorder="1" applyAlignment="1" applyProtection="1">
      <alignment vertical="center"/>
      <protection hidden="1"/>
    </xf>
    <xf numFmtId="0" fontId="28" fillId="0" borderId="0" xfId="3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14" fontId="14" fillId="2" borderId="8" xfId="0" applyNumberFormat="1" applyFont="1" applyFill="1" applyBorder="1" applyAlignment="1" applyProtection="1">
      <alignment horizontal="left" vertical="center"/>
      <protection locked="0"/>
    </xf>
    <xf numFmtId="49" fontId="29" fillId="0" borderId="0" xfId="0" applyNumberFormat="1" applyFont="1" applyAlignment="1" applyProtection="1">
      <alignment horizontal="center" vertical="center"/>
      <protection hidden="1"/>
    </xf>
    <xf numFmtId="2" fontId="14" fillId="0" borderId="8" xfId="2" applyNumberFormat="1" applyFont="1" applyBorder="1" applyAlignment="1" applyProtection="1">
      <alignment horizontal="right" vertical="center"/>
      <protection hidden="1"/>
    </xf>
  </cellXfs>
  <cellStyles count="4">
    <cellStyle name="Euro" xfId="1" xr:uid="{00000000-0005-0000-0000-000000000000}"/>
    <cellStyle name="Link" xfId="3" builtinId="8"/>
    <cellStyle name="Standard" xfId="0" builtinId="0"/>
    <cellStyle name="Währung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14</xdr:row>
      <xdr:rowOff>0</xdr:rowOff>
    </xdr:from>
    <xdr:to>
      <xdr:col>11</xdr:col>
      <xdr:colOff>161925</xdr:colOff>
      <xdr:row>14</xdr:row>
      <xdr:rowOff>0</xdr:rowOff>
    </xdr:to>
    <xdr:sp macro="" textlink="">
      <xdr:nvSpPr>
        <xdr:cNvPr id="1723" name="Rectangle 7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rrowheads="1"/>
        </xdr:cNvSpPr>
      </xdr:nvSpPr>
      <xdr:spPr bwMode="auto">
        <a:xfrm>
          <a:off x="2676525" y="2181225"/>
          <a:ext cx="1162050" cy="0"/>
        </a:xfrm>
        <a:prstGeom prst="rect">
          <a:avLst/>
        </a:prstGeom>
        <a:solidFill>
          <a:srgbClr val="FFFFFF"/>
        </a:solidFill>
        <a:ln w="158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57150</xdr:colOff>
      <xdr:row>14</xdr:row>
      <xdr:rowOff>0</xdr:rowOff>
    </xdr:from>
    <xdr:to>
      <xdr:col>24</xdr:col>
      <xdr:colOff>209550</xdr:colOff>
      <xdr:row>14</xdr:row>
      <xdr:rowOff>0</xdr:rowOff>
    </xdr:to>
    <xdr:sp macro="" textlink="">
      <xdr:nvSpPr>
        <xdr:cNvPr id="1724" name="Rectangle 8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rrowheads="1"/>
        </xdr:cNvSpPr>
      </xdr:nvSpPr>
      <xdr:spPr bwMode="auto">
        <a:xfrm>
          <a:off x="6896100" y="2181225"/>
          <a:ext cx="1171575" cy="0"/>
        </a:xfrm>
        <a:prstGeom prst="rect">
          <a:avLst/>
        </a:prstGeom>
        <a:solidFill>
          <a:srgbClr val="FFFFFF"/>
        </a:solidFill>
        <a:ln w="158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1725" name="Rectangle 9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rrowheads="1"/>
        </xdr:cNvSpPr>
      </xdr:nvSpPr>
      <xdr:spPr bwMode="auto">
        <a:xfrm>
          <a:off x="0" y="2181225"/>
          <a:ext cx="0" cy="0"/>
        </a:xfrm>
        <a:prstGeom prst="rect">
          <a:avLst/>
        </a:prstGeom>
        <a:solidFill>
          <a:srgbClr val="FFFFFF"/>
        </a:solidFill>
        <a:ln w="158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23</xdr:col>
      <xdr:colOff>7326</xdr:colOff>
      <xdr:row>0</xdr:row>
      <xdr:rowOff>29308</xdr:rowOff>
    </xdr:from>
    <xdr:to>
      <xdr:col>25</xdr:col>
      <xdr:colOff>117231</xdr:colOff>
      <xdr:row>4</xdr:row>
      <xdr:rowOff>87923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BEB6DC85-3B0B-424E-830D-C72F3B6DC6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6038" y="29308"/>
          <a:ext cx="813289" cy="732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114300</xdr:rowOff>
    </xdr:from>
    <xdr:to>
      <xdr:col>1</xdr:col>
      <xdr:colOff>698989</xdr:colOff>
      <xdr:row>5</xdr:row>
      <xdr:rowOff>37367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271F81D-A55B-46F2-A17E-16C6E28454A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14300"/>
          <a:ext cx="813289" cy="732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srwartlenne-sieg@t-online.de" TargetMode="External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60">
    <pageSetUpPr fitToPage="1"/>
  </sheetPr>
  <dimension ref="A1:AL86"/>
  <sheetViews>
    <sheetView tabSelected="1" zoomScale="130" zoomScaleNormal="130" zoomScaleSheetLayoutView="110" workbookViewId="0">
      <selection activeCell="F7" sqref="F7:L7"/>
    </sheetView>
  </sheetViews>
  <sheetFormatPr baseColWidth="10" defaultColWidth="0" defaultRowHeight="9" zeroHeight="1"/>
  <cols>
    <col min="1" max="1" width="2.28515625" style="1" customWidth="1"/>
    <col min="2" max="2" width="5.28515625" style="1" customWidth="1"/>
    <col min="3" max="3" width="4.7109375" style="1" customWidth="1"/>
    <col min="4" max="4" width="6.7109375" style="1" customWidth="1"/>
    <col min="5" max="5" width="5.7109375" style="1" customWidth="1"/>
    <col min="6" max="6" width="4.7109375" style="1" customWidth="1"/>
    <col min="7" max="8" width="5.7109375" style="1" customWidth="1"/>
    <col min="9" max="9" width="4.7109375" style="1" customWidth="1"/>
    <col min="10" max="11" width="5.28515625" style="1" customWidth="1"/>
    <col min="12" max="12" width="6.140625" style="1" customWidth="1"/>
    <col min="13" max="14" width="2.28515625" style="1" customWidth="1"/>
    <col min="15" max="15" width="5.28515625" style="1" customWidth="1"/>
    <col min="16" max="16" width="4.7109375" style="1" customWidth="1"/>
    <col min="17" max="18" width="5.7109375" style="1" customWidth="1"/>
    <col min="19" max="19" width="4.7109375" style="1" customWidth="1"/>
    <col min="20" max="21" width="5.7109375" style="1" customWidth="1"/>
    <col min="22" max="22" width="4.7109375" style="1" customWidth="1"/>
    <col min="23" max="25" width="5.28515625" style="1" customWidth="1"/>
    <col min="26" max="26" width="2.28515625" style="1" customWidth="1"/>
    <col min="27" max="27" width="1.85546875" style="1" customWidth="1"/>
    <col min="28" max="31" width="4.7109375" style="1" hidden="1" customWidth="1"/>
    <col min="32" max="34" width="5.7109375" style="1" hidden="1" customWidth="1"/>
    <col min="35" max="38" width="0" style="1" hidden="1" customWidth="1"/>
    <col min="39" max="16384" width="11.42578125" style="1" hidden="1"/>
  </cols>
  <sheetData>
    <row r="1" spans="1:38" ht="14.1" customHeight="1">
      <c r="A1" s="157" t="s">
        <v>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54"/>
      <c r="N1" s="54"/>
      <c r="P1" s="158" t="s">
        <v>82</v>
      </c>
      <c r="Q1" s="158"/>
      <c r="R1" s="158"/>
      <c r="S1" s="158"/>
      <c r="T1" s="158"/>
      <c r="U1" s="158"/>
      <c r="V1" s="158"/>
      <c r="W1" s="2"/>
      <c r="X1" s="3"/>
      <c r="Y1" s="3"/>
    </row>
    <row r="2" spans="1:38" ht="14.1" customHeight="1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54"/>
      <c r="N2" s="54"/>
      <c r="P2" s="158"/>
      <c r="Q2" s="158"/>
      <c r="R2" s="158"/>
      <c r="S2" s="158"/>
      <c r="T2" s="158"/>
      <c r="U2" s="158"/>
      <c r="V2" s="158"/>
      <c r="W2" s="3"/>
      <c r="X2" s="3"/>
      <c r="Y2" s="3"/>
    </row>
    <row r="3" spans="1:38" ht="14.1" customHeight="1">
      <c r="A3" s="157" t="s">
        <v>9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54"/>
      <c r="N3" s="54"/>
      <c r="P3" s="158"/>
      <c r="Q3" s="158"/>
      <c r="R3" s="158"/>
      <c r="S3" s="158"/>
      <c r="T3" s="158"/>
      <c r="U3" s="158"/>
      <c r="V3" s="158"/>
      <c r="W3" s="3"/>
      <c r="X3" s="4"/>
      <c r="Y3" s="3"/>
    </row>
    <row r="4" spans="1:38" ht="14.1" customHeight="1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54"/>
      <c r="N4" s="54"/>
      <c r="P4" s="158"/>
      <c r="Q4" s="158"/>
      <c r="R4" s="158"/>
      <c r="S4" s="158"/>
      <c r="T4" s="158"/>
      <c r="U4" s="158"/>
      <c r="V4" s="158"/>
      <c r="W4" s="3"/>
      <c r="X4" s="3"/>
      <c r="Y4" s="3"/>
    </row>
    <row r="5" spans="1:38" ht="14.1" customHeight="1" thickBot="1">
      <c r="A5" s="65" t="s">
        <v>99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7"/>
      <c r="M5" s="67"/>
      <c r="N5" s="36"/>
      <c r="O5" s="36"/>
      <c r="P5" s="159"/>
      <c r="Q5" s="159"/>
      <c r="R5" s="159"/>
      <c r="S5" s="159"/>
      <c r="T5" s="159"/>
      <c r="U5" s="159"/>
      <c r="V5" s="159"/>
      <c r="W5" s="5"/>
      <c r="X5" s="5"/>
      <c r="Y5" s="5"/>
      <c r="Z5" s="36"/>
    </row>
    <row r="6" spans="1:38" ht="5.0999999999999996" customHeight="1" thickTop="1">
      <c r="A6" s="68"/>
      <c r="B6" s="70"/>
      <c r="C6" s="70"/>
      <c r="D6" s="70"/>
      <c r="E6" s="70"/>
      <c r="F6" s="70"/>
      <c r="G6" s="70"/>
      <c r="H6" s="70"/>
      <c r="I6" s="70"/>
      <c r="J6" s="70"/>
      <c r="K6" s="70"/>
      <c r="L6" s="71"/>
      <c r="M6" s="71"/>
      <c r="N6" s="72"/>
      <c r="O6" s="72"/>
      <c r="P6" s="73"/>
      <c r="Q6" s="73"/>
      <c r="R6" s="73"/>
      <c r="S6" s="73"/>
      <c r="T6" s="73"/>
      <c r="U6" s="73"/>
      <c r="V6" s="73"/>
      <c r="W6" s="74"/>
      <c r="X6" s="74"/>
      <c r="Y6" s="74"/>
      <c r="Z6" s="7"/>
    </row>
    <row r="7" spans="1:38" ht="20.100000000000001" customHeight="1">
      <c r="A7" s="75"/>
      <c r="B7" s="173" t="s">
        <v>43</v>
      </c>
      <c r="C7" s="173"/>
      <c r="D7" s="173"/>
      <c r="E7" s="173"/>
      <c r="F7" s="166"/>
      <c r="G7" s="166"/>
      <c r="H7" s="166"/>
      <c r="I7" s="166"/>
      <c r="J7" s="166"/>
      <c r="K7" s="166"/>
      <c r="L7" s="166"/>
      <c r="M7" s="69"/>
      <c r="N7" s="59"/>
      <c r="O7" s="78" t="s">
        <v>0</v>
      </c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9"/>
    </row>
    <row r="8" spans="1:38" s="76" customFormat="1" ht="6.95" customHeight="1">
      <c r="A8" s="96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</row>
    <row r="9" spans="1:38" ht="18" customHeight="1">
      <c r="A9" s="75"/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59"/>
      <c r="N9" s="59"/>
      <c r="O9" s="8" t="s">
        <v>1</v>
      </c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9"/>
      <c r="AA9" s="17"/>
    </row>
    <row r="10" spans="1:38" s="79" customFormat="1" ht="6.95" customHeight="1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80"/>
    </row>
    <row r="11" spans="1:38" ht="18" customHeight="1">
      <c r="A11" s="75"/>
      <c r="B11" s="163" t="s">
        <v>2</v>
      </c>
      <c r="C11" s="163"/>
      <c r="D11" s="162"/>
      <c r="E11" s="162"/>
      <c r="F11" s="162"/>
      <c r="G11" s="162"/>
      <c r="H11" s="162"/>
      <c r="I11" s="162"/>
      <c r="J11" s="162"/>
      <c r="K11" s="162"/>
      <c r="L11" s="162"/>
      <c r="M11" s="10"/>
      <c r="N11" s="59"/>
      <c r="O11" s="78" t="s">
        <v>3</v>
      </c>
      <c r="P11" s="160"/>
      <c r="Q11" s="160"/>
      <c r="R11" s="160"/>
      <c r="S11" s="160"/>
      <c r="T11" s="81" t="s">
        <v>4</v>
      </c>
      <c r="U11" s="161"/>
      <c r="V11" s="161"/>
      <c r="W11" s="161"/>
      <c r="X11" s="164" t="s">
        <v>5</v>
      </c>
      <c r="Y11" s="164"/>
      <c r="Z11" s="9"/>
    </row>
    <row r="12" spans="1:38" ht="6.95" customHeight="1">
      <c r="A12" s="96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100"/>
    </row>
    <row r="13" spans="1:38" ht="18" customHeight="1">
      <c r="A13" s="75"/>
      <c r="B13" s="164" t="s">
        <v>6</v>
      </c>
      <c r="C13" s="164"/>
      <c r="D13" s="165"/>
      <c r="E13" s="165"/>
      <c r="F13" s="165"/>
      <c r="G13" s="165"/>
      <c r="H13" s="165"/>
      <c r="I13" s="165"/>
      <c r="J13" s="165"/>
      <c r="K13" s="165"/>
      <c r="L13" s="165"/>
      <c r="M13" s="10"/>
      <c r="N13" s="59"/>
      <c r="O13" s="78" t="s">
        <v>7</v>
      </c>
      <c r="P13" s="11"/>
      <c r="Q13" s="165"/>
      <c r="R13" s="165"/>
      <c r="S13" s="165"/>
      <c r="T13" s="165"/>
      <c r="U13" s="165"/>
      <c r="V13" s="165"/>
      <c r="W13" s="165"/>
      <c r="X13" s="165"/>
      <c r="Y13" s="165"/>
      <c r="Z13" s="9"/>
    </row>
    <row r="14" spans="1:38" ht="5.25" customHeight="1" thickBot="1">
      <c r="A14" s="12"/>
      <c r="B14" s="13"/>
      <c r="C14" s="14"/>
      <c r="D14" s="15"/>
      <c r="E14" s="15"/>
      <c r="F14" s="15"/>
      <c r="G14" s="15"/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3"/>
      <c r="Z14" s="16"/>
    </row>
    <row r="15" spans="1:38" ht="8.1" customHeight="1" thickTop="1">
      <c r="A15" s="17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61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9"/>
    </row>
    <row r="16" spans="1:38" ht="20.100000000000001" customHeight="1">
      <c r="A16" s="17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61"/>
      <c r="N16" s="59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9"/>
    </row>
    <row r="17" spans="1:35" ht="18" customHeight="1">
      <c r="A17" s="17"/>
      <c r="B17" s="86" t="s">
        <v>63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18"/>
      <c r="N17" s="53"/>
      <c r="O17" s="86" t="s">
        <v>63</v>
      </c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9"/>
    </row>
    <row r="18" spans="1:35" ht="20.100000000000001" customHeight="1">
      <c r="A18" s="1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18"/>
      <c r="N18" s="53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9"/>
      <c r="AI18" s="19"/>
    </row>
    <row r="19" spans="1:35" ht="18" customHeight="1">
      <c r="A19" s="17"/>
      <c r="B19" s="86" t="s">
        <v>95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18"/>
      <c r="N19" s="53"/>
      <c r="O19" s="86" t="s">
        <v>95</v>
      </c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9"/>
    </row>
    <row r="20" spans="1:35" ht="20.100000000000001" customHeight="1">
      <c r="A20" s="17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18"/>
      <c r="N20" s="53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9"/>
      <c r="AI20" s="19"/>
    </row>
    <row r="21" spans="1:35" s="63" customFormat="1" ht="18" customHeight="1" thickBot="1">
      <c r="A21" s="62"/>
      <c r="B21" s="113" t="s">
        <v>97</v>
      </c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82"/>
      <c r="N21" s="83"/>
      <c r="O21" s="113" t="s">
        <v>97</v>
      </c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84"/>
    </row>
    <row r="22" spans="1:35" ht="10.5" customHeight="1" thickTop="1">
      <c r="A22" s="23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61"/>
      <c r="N22" s="60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9"/>
    </row>
    <row r="23" spans="1:35" ht="21.95" customHeight="1">
      <c r="A23" s="17"/>
      <c r="B23" s="25" t="s">
        <v>15</v>
      </c>
      <c r="C23" s="53"/>
      <c r="D23" s="59"/>
      <c r="E23" s="59"/>
      <c r="F23" s="59"/>
      <c r="G23" s="59"/>
      <c r="H23" s="59"/>
      <c r="I23" s="59"/>
      <c r="J23" s="59"/>
      <c r="K23" s="59"/>
      <c r="L23" s="59"/>
      <c r="M23" s="9"/>
      <c r="O23" s="25" t="s">
        <v>15</v>
      </c>
      <c r="P23" s="53"/>
      <c r="Q23" s="59"/>
      <c r="R23" s="59"/>
      <c r="S23" s="59"/>
      <c r="T23" s="59"/>
      <c r="U23" s="59"/>
      <c r="V23" s="59"/>
      <c r="W23" s="59"/>
      <c r="X23" s="59"/>
      <c r="Y23" s="59"/>
      <c r="Z23" s="9"/>
    </row>
    <row r="24" spans="1:35" ht="21.95" customHeight="1">
      <c r="A24" s="17"/>
      <c r="B24" s="30" t="s">
        <v>16</v>
      </c>
      <c r="C24" s="30"/>
      <c r="D24" s="92"/>
      <c r="E24" s="92"/>
      <c r="F24" s="26"/>
      <c r="G24" s="92"/>
      <c r="H24" s="92"/>
      <c r="I24" s="26"/>
      <c r="J24" s="93" t="str">
        <f>IF((D24*0.3)+(G24*0.05)&gt;0,(D24*0.3)+(G24*0.05),"")</f>
        <v/>
      </c>
      <c r="K24" s="93"/>
      <c r="L24" s="56" t="s">
        <v>10</v>
      </c>
      <c r="M24" s="55"/>
      <c r="O24" s="30" t="s">
        <v>16</v>
      </c>
      <c r="P24" s="30"/>
      <c r="Q24" s="92"/>
      <c r="R24" s="92"/>
      <c r="S24" s="26"/>
      <c r="T24" s="92"/>
      <c r="U24" s="92"/>
      <c r="V24" s="26"/>
      <c r="W24" s="94" t="str">
        <f>IF((Q24*0.3)+(T24*0.05)&gt;0,(Q24*0.3)+(T24*0.05),"")</f>
        <v/>
      </c>
      <c r="X24" s="94"/>
      <c r="Y24" s="64" t="s">
        <v>10</v>
      </c>
      <c r="Z24" s="27"/>
    </row>
    <row r="25" spans="1:35" ht="10.5" customHeight="1">
      <c r="A25" s="17"/>
      <c r="B25" s="26"/>
      <c r="C25" s="26"/>
      <c r="D25" s="95" t="s">
        <v>17</v>
      </c>
      <c r="E25" s="95"/>
      <c r="F25" s="30"/>
      <c r="G25" s="95" t="s">
        <v>18</v>
      </c>
      <c r="H25" s="95"/>
      <c r="I25" s="30"/>
      <c r="J25" s="52"/>
      <c r="K25" s="52"/>
      <c r="L25" s="30"/>
      <c r="M25" s="27"/>
      <c r="N25" s="4"/>
      <c r="O25" s="30"/>
      <c r="P25" s="30"/>
      <c r="Q25" s="95" t="s">
        <v>17</v>
      </c>
      <c r="R25" s="95"/>
      <c r="S25" s="30"/>
      <c r="T25" s="95" t="s">
        <v>18</v>
      </c>
      <c r="U25" s="95"/>
      <c r="V25" s="26"/>
      <c r="W25" s="28"/>
      <c r="X25" s="28"/>
      <c r="Y25" s="26"/>
      <c r="Z25" s="27"/>
    </row>
    <row r="26" spans="1:35" ht="10.5" customHeight="1">
      <c r="A26" s="17"/>
      <c r="B26" s="26"/>
      <c r="C26" s="26"/>
      <c r="D26" s="89" t="s">
        <v>19</v>
      </c>
      <c r="E26" s="89"/>
      <c r="F26" s="58"/>
      <c r="G26" s="89" t="s">
        <v>20</v>
      </c>
      <c r="H26" s="89"/>
      <c r="I26" s="58"/>
      <c r="J26" s="58"/>
      <c r="K26" s="58"/>
      <c r="L26" s="58"/>
      <c r="M26" s="27"/>
      <c r="N26" s="57"/>
      <c r="O26" s="58"/>
      <c r="P26" s="58"/>
      <c r="Q26" s="89" t="s">
        <v>19</v>
      </c>
      <c r="R26" s="89"/>
      <c r="S26" s="58"/>
      <c r="T26" s="89" t="s">
        <v>20</v>
      </c>
      <c r="U26" s="89"/>
      <c r="V26" s="26"/>
      <c r="W26" s="26"/>
      <c r="X26" s="26"/>
      <c r="Y26" s="26"/>
      <c r="Z26" s="27"/>
    </row>
    <row r="27" spans="1:35" ht="10.5" customHeight="1">
      <c r="A27" s="17"/>
      <c r="B27" s="26"/>
      <c r="C27" s="26"/>
      <c r="D27" s="53"/>
      <c r="E27" s="53"/>
      <c r="F27" s="30"/>
      <c r="G27" s="53"/>
      <c r="H27" s="53"/>
      <c r="I27" s="30"/>
      <c r="J27" s="30"/>
      <c r="K27" s="30"/>
      <c r="L27" s="30"/>
      <c r="M27" s="27"/>
      <c r="N27" s="4"/>
      <c r="O27" s="30"/>
      <c r="P27" s="30"/>
      <c r="Q27" s="53"/>
      <c r="R27" s="53"/>
      <c r="S27" s="30"/>
      <c r="T27" s="53"/>
      <c r="U27" s="53"/>
      <c r="V27" s="26"/>
      <c r="W27" s="26"/>
      <c r="X27" s="26"/>
      <c r="Y27" s="26"/>
      <c r="Z27" s="27"/>
    </row>
    <row r="28" spans="1:35" ht="21.95" customHeight="1">
      <c r="A28" s="17"/>
      <c r="B28" s="30" t="s">
        <v>16</v>
      </c>
      <c r="C28" s="30"/>
      <c r="D28" s="92"/>
      <c r="E28" s="92"/>
      <c r="F28" s="26"/>
      <c r="G28" s="174"/>
      <c r="H28" s="174"/>
      <c r="I28" s="26"/>
      <c r="J28" s="93" t="str">
        <f>IF(OR(ISNUMBER(FIND("(M BZ)",Liga)),ISNUMBER(FIND("(F BZ)",Liga)))=TRUE,IF((D28*0.08)+(G28*0.05)&gt;0,(D28*0.08)+(G28*0.05),""),"")</f>
        <v/>
      </c>
      <c r="K28" s="93"/>
      <c r="L28" s="56" t="s">
        <v>10</v>
      </c>
      <c r="M28" s="55"/>
      <c r="O28" s="30" t="s">
        <v>16</v>
      </c>
      <c r="P28" s="30"/>
      <c r="Q28" s="92"/>
      <c r="R28" s="92"/>
      <c r="S28" s="26"/>
      <c r="T28" s="174"/>
      <c r="U28" s="174"/>
      <c r="V28" s="26"/>
      <c r="W28" s="94" t="str">
        <f>IF(OR(ISNUMBER(FIND("(M BZ)",Liga)),ISNUMBER(FIND("(F BZ)",Liga)))=TRUE,IF((Q28*0.08)+(T28*0.05)&gt;0,(Q28*0.08)+(T28*0.05),""),"")</f>
        <v/>
      </c>
      <c r="X28" s="94"/>
      <c r="Y28" s="64" t="s">
        <v>10</v>
      </c>
      <c r="Z28" s="27"/>
    </row>
    <row r="29" spans="1:35" ht="9" customHeight="1">
      <c r="A29" s="17"/>
      <c r="B29" s="26"/>
      <c r="C29" s="26"/>
      <c r="D29" s="95" t="s">
        <v>17</v>
      </c>
      <c r="E29" s="95"/>
      <c r="F29" s="30"/>
      <c r="G29" s="168"/>
      <c r="H29" s="168"/>
      <c r="I29" s="30"/>
      <c r="J29" s="52"/>
      <c r="K29" s="52"/>
      <c r="L29" s="30"/>
      <c r="M29" s="27"/>
      <c r="N29" s="4"/>
      <c r="O29" s="30"/>
      <c r="P29" s="30"/>
      <c r="Q29" s="95" t="s">
        <v>17</v>
      </c>
      <c r="R29" s="95"/>
      <c r="S29" s="30"/>
      <c r="T29" s="168"/>
      <c r="U29" s="168"/>
      <c r="V29" s="26"/>
      <c r="W29" s="28"/>
      <c r="X29" s="28"/>
      <c r="Y29" s="26"/>
      <c r="Z29" s="27"/>
    </row>
    <row r="30" spans="1:35" ht="10.5" customHeight="1">
      <c r="A30" s="17"/>
      <c r="B30" s="26"/>
      <c r="C30" s="189" t="s">
        <v>98</v>
      </c>
      <c r="D30" s="189"/>
      <c r="E30" s="189"/>
      <c r="F30" s="189"/>
      <c r="G30" s="89"/>
      <c r="H30" s="89"/>
      <c r="I30" s="58"/>
      <c r="J30" s="58"/>
      <c r="K30" s="58"/>
      <c r="L30" s="58"/>
      <c r="M30" s="27"/>
      <c r="N30" s="57"/>
      <c r="O30" s="58"/>
      <c r="P30" s="189" t="s">
        <v>98</v>
      </c>
      <c r="Q30" s="189"/>
      <c r="R30" s="189"/>
      <c r="S30" s="189"/>
      <c r="T30" s="89"/>
      <c r="U30" s="89"/>
      <c r="V30" s="26"/>
      <c r="W30" s="26"/>
      <c r="X30" s="26"/>
      <c r="Y30" s="26"/>
      <c r="Z30" s="27"/>
    </row>
    <row r="31" spans="1:35" ht="21.95" customHeight="1">
      <c r="A31" s="17"/>
      <c r="B31" s="26"/>
      <c r="C31" s="26"/>
      <c r="D31" s="26"/>
      <c r="E31" s="26"/>
      <c r="F31" s="26"/>
      <c r="G31" s="26"/>
      <c r="H31" s="26"/>
      <c r="I31" s="26"/>
      <c r="J31" s="29"/>
      <c r="K31" s="29"/>
      <c r="L31" s="29"/>
      <c r="M31" s="27"/>
      <c r="N31" s="4"/>
      <c r="O31" s="26"/>
      <c r="P31" s="26"/>
      <c r="Q31" s="26"/>
      <c r="R31" s="26"/>
      <c r="S31" s="26"/>
      <c r="T31" s="26"/>
      <c r="U31" s="26"/>
      <c r="V31" s="26"/>
      <c r="W31" s="29"/>
      <c r="X31" s="29"/>
      <c r="Y31" s="29"/>
      <c r="Z31" s="27"/>
    </row>
    <row r="32" spans="1:35" ht="21.95" customHeight="1">
      <c r="A32" s="17"/>
      <c r="B32" s="90" t="s">
        <v>64</v>
      </c>
      <c r="C32" s="90"/>
      <c r="D32" s="90"/>
      <c r="E32" s="90"/>
      <c r="F32" s="90"/>
      <c r="G32" s="90"/>
      <c r="H32" s="90"/>
      <c r="I32" s="26"/>
      <c r="J32" s="94" t="str">
        <f>IF(DSUM(db,"Kosten",such1)&gt;0,DSUM(db,"Kosten",such1),"")</f>
        <v/>
      </c>
      <c r="K32" s="94"/>
      <c r="L32" s="56" t="s">
        <v>10</v>
      </c>
      <c r="M32" s="27"/>
      <c r="N32" s="4"/>
      <c r="O32" s="90" t="s">
        <v>64</v>
      </c>
      <c r="P32" s="90"/>
      <c r="Q32" s="90"/>
      <c r="R32" s="90"/>
      <c r="S32" s="90"/>
      <c r="T32" s="90"/>
      <c r="U32" s="90"/>
      <c r="V32" s="26"/>
      <c r="W32" s="94" t="str">
        <f>IF(LEN(O16)&gt;3,J32,"")</f>
        <v/>
      </c>
      <c r="X32" s="94"/>
      <c r="Y32" s="64" t="s">
        <v>10</v>
      </c>
      <c r="Z32" s="27"/>
    </row>
    <row r="33" spans="1:38" ht="24" customHeight="1">
      <c r="A33" s="17"/>
      <c r="B33" s="176" t="s">
        <v>51</v>
      </c>
      <c r="C33" s="176"/>
      <c r="D33" s="176"/>
      <c r="E33" s="176"/>
      <c r="F33" s="176"/>
      <c r="G33" s="176"/>
      <c r="H33" s="176"/>
      <c r="I33" s="26"/>
      <c r="J33" s="29"/>
      <c r="K33" s="29"/>
      <c r="L33" s="29"/>
      <c r="M33" s="27"/>
      <c r="N33" s="4"/>
      <c r="O33" s="180" t="s">
        <v>51</v>
      </c>
      <c r="P33" s="180"/>
      <c r="Q33" s="180"/>
      <c r="R33" s="180"/>
      <c r="S33" s="180"/>
      <c r="T33" s="180"/>
      <c r="U33" s="180"/>
      <c r="V33" s="26"/>
      <c r="W33" s="29"/>
      <c r="X33" s="29"/>
      <c r="Y33" s="29"/>
      <c r="Z33" s="27"/>
    </row>
    <row r="34" spans="1:38" ht="21.95" customHeight="1">
      <c r="A34" s="17"/>
      <c r="B34" s="26"/>
      <c r="C34" s="26"/>
      <c r="D34" s="26"/>
      <c r="E34" s="26"/>
      <c r="F34" s="26"/>
      <c r="G34" s="26"/>
      <c r="H34" s="26"/>
      <c r="I34" s="26"/>
      <c r="J34" s="29"/>
      <c r="K34" s="29"/>
      <c r="L34" s="29"/>
      <c r="M34" s="27"/>
      <c r="N34" s="4"/>
      <c r="O34" s="26"/>
      <c r="P34" s="26"/>
      <c r="Q34" s="26"/>
      <c r="R34" s="26"/>
      <c r="S34" s="26"/>
      <c r="T34" s="26"/>
      <c r="U34" s="26"/>
      <c r="V34" s="26"/>
      <c r="W34" s="29"/>
      <c r="X34" s="29"/>
      <c r="Y34" s="29"/>
      <c r="Z34" s="27"/>
    </row>
    <row r="35" spans="1:38" ht="21.95" customHeight="1">
      <c r="A35" s="17"/>
      <c r="B35" s="90" t="s">
        <v>21</v>
      </c>
      <c r="C35" s="90"/>
      <c r="D35" s="90"/>
      <c r="E35" s="90"/>
      <c r="F35" s="90"/>
      <c r="G35" s="90"/>
      <c r="H35" s="90"/>
      <c r="I35" s="30"/>
      <c r="J35" s="190" t="str">
        <f>IF(IF(OR(TEXT(Datum,"TTT")="Sa",TEXT(Datum,"TTT")="So"),0,IF(ISERROR(FIND("turnier",Liga)),10,0))&gt;0,10,"")</f>
        <v/>
      </c>
      <c r="K35" s="190"/>
      <c r="L35" s="56" t="s">
        <v>10</v>
      </c>
      <c r="M35" s="27"/>
      <c r="N35" s="4"/>
      <c r="O35" s="90" t="s">
        <v>21</v>
      </c>
      <c r="P35" s="102"/>
      <c r="Q35" s="102"/>
      <c r="R35" s="102"/>
      <c r="S35" s="102"/>
      <c r="T35" s="102"/>
      <c r="U35" s="102"/>
      <c r="V35" s="3"/>
      <c r="W35" s="94" t="str">
        <f>IF(LEN(O16)&gt;3,J35,"")</f>
        <v/>
      </c>
      <c r="X35" s="94"/>
      <c r="Y35" s="64" t="s">
        <v>10</v>
      </c>
      <c r="Z35" s="27"/>
    </row>
    <row r="36" spans="1:38" ht="21.95" customHeight="1">
      <c r="A36" s="17"/>
      <c r="B36" s="91" t="s">
        <v>61</v>
      </c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27"/>
      <c r="N36" s="4"/>
      <c r="O36" s="85" t="s">
        <v>62</v>
      </c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27"/>
    </row>
    <row r="37" spans="1:38" ht="29.25" customHeight="1">
      <c r="A37" s="17"/>
      <c r="B37" s="90" t="s">
        <v>22</v>
      </c>
      <c r="C37" s="90"/>
      <c r="D37" s="90"/>
      <c r="E37" s="90"/>
      <c r="F37" s="90"/>
      <c r="G37" s="90"/>
      <c r="H37" s="90"/>
      <c r="I37" s="26"/>
      <c r="J37" s="114"/>
      <c r="K37" s="114"/>
      <c r="L37" s="56" t="s">
        <v>10</v>
      </c>
      <c r="M37" s="27"/>
      <c r="N37" s="4"/>
      <c r="O37" s="90" t="s">
        <v>22</v>
      </c>
      <c r="P37" s="90"/>
      <c r="Q37" s="90"/>
      <c r="R37" s="90"/>
      <c r="S37" s="90"/>
      <c r="T37" s="90"/>
      <c r="U37" s="90"/>
      <c r="V37" s="26"/>
      <c r="W37" s="116"/>
      <c r="X37" s="116"/>
      <c r="Y37" s="64" t="s">
        <v>10</v>
      </c>
      <c r="Z37" s="27"/>
    </row>
    <row r="38" spans="1:38" ht="10.5" customHeight="1">
      <c r="A38" s="17"/>
      <c r="B38" s="85" t="s">
        <v>52</v>
      </c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27"/>
      <c r="N38" s="31"/>
      <c r="O38" s="85" t="s">
        <v>52</v>
      </c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27"/>
    </row>
    <row r="39" spans="1:38" ht="14.1" customHeight="1" thickBot="1">
      <c r="A39" s="17"/>
      <c r="B39" s="122" t="s">
        <v>11</v>
      </c>
      <c r="C39" s="122"/>
      <c r="D39" s="122"/>
      <c r="E39" s="122"/>
      <c r="F39" s="122"/>
      <c r="G39" s="122"/>
      <c r="H39" s="122"/>
      <c r="I39" s="26"/>
      <c r="J39" s="115" t="str">
        <f>IF(SUM(J37,J35,J32,J28,J24)&gt;0,SUM(J37,J35,J32,J28,J24),"")</f>
        <v/>
      </c>
      <c r="K39" s="115"/>
      <c r="L39" s="56" t="s">
        <v>10</v>
      </c>
      <c r="M39" s="32"/>
      <c r="N39" s="31"/>
      <c r="O39" s="122" t="s">
        <v>11</v>
      </c>
      <c r="P39" s="122"/>
      <c r="Q39" s="122"/>
      <c r="R39" s="122"/>
      <c r="S39" s="122"/>
      <c r="T39" s="122"/>
      <c r="U39" s="122"/>
      <c r="V39" s="26"/>
      <c r="W39" s="115" t="str">
        <f>IF(LEN(O16)&gt;3,SUM(W37,W35,W32,W28,W24),"")</f>
        <v/>
      </c>
      <c r="X39" s="115"/>
      <c r="Y39" s="64" t="s">
        <v>10</v>
      </c>
      <c r="Z39" s="27"/>
    </row>
    <row r="40" spans="1:38" ht="14.1" customHeight="1" thickBot="1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2"/>
      <c r="N40" s="33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16"/>
    </row>
    <row r="41" spans="1:38" ht="21.95" customHeight="1" thickTop="1">
      <c r="A41" s="17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"/>
      <c r="N41" s="6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9"/>
    </row>
    <row r="42" spans="1:38" ht="21.95" customHeight="1">
      <c r="A42" s="17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172" t="s">
        <v>66</v>
      </c>
      <c r="P42" s="172"/>
      <c r="Q42" s="172"/>
      <c r="R42" s="172"/>
      <c r="S42" s="172"/>
      <c r="T42" s="172"/>
      <c r="U42" s="172"/>
      <c r="V42" s="117" t="str">
        <f>IF(SUM(J39,W39)&gt;0,SUM(J39,W39),"")</f>
        <v/>
      </c>
      <c r="W42" s="117"/>
      <c r="X42" s="117"/>
      <c r="Y42" s="149" t="s">
        <v>10</v>
      </c>
      <c r="Z42" s="9"/>
      <c r="AB42" s="137"/>
      <c r="AC42" s="137"/>
      <c r="AD42" s="137"/>
      <c r="AE42" s="137"/>
      <c r="AF42" s="137"/>
      <c r="AG42" s="137"/>
      <c r="AH42" s="26"/>
      <c r="AI42" s="47"/>
      <c r="AJ42" s="47"/>
      <c r="AK42" s="47"/>
      <c r="AL42" s="47"/>
    </row>
    <row r="43" spans="1:38" ht="21.95" customHeight="1" thickBot="1">
      <c r="A43" s="17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172"/>
      <c r="P43" s="172"/>
      <c r="Q43" s="172"/>
      <c r="R43" s="172"/>
      <c r="S43" s="172"/>
      <c r="T43" s="172"/>
      <c r="U43" s="172"/>
      <c r="V43" s="118"/>
      <c r="W43" s="118"/>
      <c r="X43" s="118"/>
      <c r="Y43" s="149"/>
      <c r="Z43" s="9"/>
    </row>
    <row r="44" spans="1:38" ht="21.95" customHeight="1" thickTop="1">
      <c r="A44" s="17"/>
      <c r="B44" s="122" t="s">
        <v>65</v>
      </c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27"/>
    </row>
    <row r="45" spans="1:38" ht="21.95" customHeight="1">
      <c r="A45" s="17"/>
      <c r="B45" s="107" t="s">
        <v>32</v>
      </c>
      <c r="C45" s="108"/>
      <c r="D45" s="105" t="s">
        <v>78</v>
      </c>
      <c r="E45" s="106"/>
      <c r="F45" s="119">
        <v>30</v>
      </c>
      <c r="G45" s="120"/>
      <c r="H45" s="26"/>
      <c r="I45" s="107" t="s">
        <v>46</v>
      </c>
      <c r="J45" s="108"/>
      <c r="K45" s="105" t="s">
        <v>78</v>
      </c>
      <c r="L45" s="106"/>
      <c r="M45" s="119">
        <v>30</v>
      </c>
      <c r="N45" s="121"/>
      <c r="O45" s="120"/>
      <c r="Q45" s="127" t="s">
        <v>81</v>
      </c>
      <c r="R45" s="128"/>
      <c r="S45" s="147"/>
      <c r="T45" s="148"/>
      <c r="U45" s="131"/>
      <c r="V45" s="132"/>
      <c r="Z45" s="27"/>
    </row>
    <row r="46" spans="1:38" ht="21.95" customHeight="1">
      <c r="A46" s="17"/>
      <c r="B46" s="109"/>
      <c r="C46" s="110"/>
      <c r="D46" s="103" t="s">
        <v>85</v>
      </c>
      <c r="E46" s="104"/>
      <c r="F46" s="177">
        <v>30</v>
      </c>
      <c r="G46" s="151"/>
      <c r="H46" s="26"/>
      <c r="I46" s="109"/>
      <c r="J46" s="110"/>
      <c r="K46" s="123" t="s">
        <v>79</v>
      </c>
      <c r="L46" s="124"/>
      <c r="M46" s="150">
        <v>30</v>
      </c>
      <c r="N46" s="150"/>
      <c r="O46" s="151"/>
      <c r="P46" s="26"/>
      <c r="Q46" s="123"/>
      <c r="R46" s="124"/>
      <c r="S46" s="103" t="s">
        <v>79</v>
      </c>
      <c r="T46" s="104"/>
      <c r="U46" s="133">
        <v>30</v>
      </c>
      <c r="V46" s="134"/>
      <c r="W46" s="26"/>
      <c r="X46" s="26"/>
      <c r="Y46" s="26"/>
      <c r="Z46" s="27"/>
    </row>
    <row r="47" spans="1:38" ht="21.95" customHeight="1">
      <c r="A47" s="17"/>
      <c r="B47" s="109"/>
      <c r="C47" s="110"/>
      <c r="D47" s="103" t="s">
        <v>86</v>
      </c>
      <c r="E47" s="104"/>
      <c r="F47" s="178">
        <v>30</v>
      </c>
      <c r="G47" s="179"/>
      <c r="H47" s="26"/>
      <c r="I47" s="109"/>
      <c r="J47" s="110"/>
      <c r="K47" s="103"/>
      <c r="L47" s="104"/>
      <c r="M47" s="150"/>
      <c r="N47" s="150"/>
      <c r="O47" s="151"/>
      <c r="P47" s="45"/>
      <c r="Q47" s="129"/>
      <c r="R47" s="130"/>
      <c r="S47" s="103" t="s">
        <v>80</v>
      </c>
      <c r="T47" s="104"/>
      <c r="U47" s="135">
        <v>30</v>
      </c>
      <c r="V47" s="136"/>
      <c r="W47" s="45"/>
      <c r="X47" s="45"/>
      <c r="Y47" s="45"/>
      <c r="Z47" s="27"/>
    </row>
    <row r="48" spans="1:38" ht="21.95" customHeight="1">
      <c r="A48" s="17"/>
      <c r="B48" s="109"/>
      <c r="C48" s="110"/>
      <c r="D48" s="103"/>
      <c r="E48" s="104"/>
      <c r="F48" s="178"/>
      <c r="G48" s="179"/>
      <c r="H48" s="26"/>
      <c r="I48" s="109"/>
      <c r="J48" s="110"/>
      <c r="K48" s="103"/>
      <c r="L48" s="104"/>
      <c r="M48" s="150"/>
      <c r="N48" s="150"/>
      <c r="O48" s="151"/>
      <c r="P48" s="45"/>
      <c r="Q48" s="105"/>
      <c r="R48" s="138"/>
      <c r="S48" s="138"/>
      <c r="T48" s="106"/>
      <c r="U48" s="125"/>
      <c r="V48" s="142"/>
      <c r="W48" s="45"/>
      <c r="X48" s="45"/>
      <c r="Y48" s="45"/>
      <c r="Z48" s="27"/>
    </row>
    <row r="49" spans="1:26" ht="10.5" customHeight="1">
      <c r="A49" s="17"/>
      <c r="B49" s="111"/>
      <c r="C49" s="112"/>
      <c r="D49" s="170"/>
      <c r="E49" s="171"/>
      <c r="F49" s="182"/>
      <c r="G49" s="183"/>
      <c r="H49" s="26"/>
      <c r="I49" s="111"/>
      <c r="J49" s="112"/>
      <c r="K49" s="170"/>
      <c r="L49" s="171"/>
      <c r="M49" s="152"/>
      <c r="N49" s="152"/>
      <c r="O49" s="153"/>
      <c r="P49" s="45"/>
      <c r="Q49" s="139" t="s">
        <v>47</v>
      </c>
      <c r="R49" s="140"/>
      <c r="S49" s="140"/>
      <c r="T49" s="141"/>
      <c r="U49" s="125">
        <v>6</v>
      </c>
      <c r="V49" s="126"/>
      <c r="W49" s="144" t="s">
        <v>48</v>
      </c>
      <c r="X49" s="145"/>
      <c r="Y49" s="146"/>
      <c r="Z49" s="27"/>
    </row>
    <row r="50" spans="1:26" ht="10.5" customHeight="1">
      <c r="A50" s="17"/>
      <c r="B50" s="49" t="s">
        <v>44</v>
      </c>
      <c r="C50" s="49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129" t="s">
        <v>49</v>
      </c>
      <c r="X50" s="143"/>
      <c r="Y50" s="130"/>
      <c r="Z50" s="27"/>
    </row>
    <row r="51" spans="1:26" ht="10.5" customHeight="1">
      <c r="A51" s="17"/>
      <c r="B51" s="49" t="s">
        <v>45</v>
      </c>
      <c r="C51" s="49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50"/>
      <c r="Q51" s="46"/>
      <c r="R51" s="46"/>
      <c r="S51" s="46"/>
      <c r="T51" s="46"/>
      <c r="U51" s="46"/>
      <c r="V51" s="46"/>
      <c r="W51" s="46"/>
      <c r="X51" s="46"/>
      <c r="Y51" s="46"/>
      <c r="Z51" s="27"/>
    </row>
    <row r="52" spans="1:26" ht="34.5" customHeight="1" thickBot="1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16"/>
    </row>
    <row r="53" spans="1:26" ht="21.95" customHeight="1" thickTop="1">
      <c r="A53" s="17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24"/>
      <c r="N53" s="23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9"/>
    </row>
    <row r="54" spans="1:26" ht="43.5" customHeight="1">
      <c r="A54" s="17"/>
      <c r="B54" s="30" t="s">
        <v>12</v>
      </c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61"/>
      <c r="N54" s="60"/>
      <c r="O54" s="30" t="s">
        <v>12</v>
      </c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9"/>
    </row>
    <row r="55" spans="1:26" ht="21.95" customHeight="1">
      <c r="A55" s="17"/>
      <c r="B55" s="181" t="str">
        <f>IF(AND(P9&lt;&gt;"",P11&lt;&gt;""),CONCATENATE(P9,", ",TEXT(P11,"TT.MM.JJJJ")),"")</f>
        <v/>
      </c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34"/>
      <c r="N55" s="35"/>
      <c r="O55" s="181" t="str">
        <f>IF(LEN(O16)&gt;3,B55,"")</f>
        <v/>
      </c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34"/>
    </row>
    <row r="56" spans="1:26" ht="10.5" customHeight="1">
      <c r="A56" s="17"/>
      <c r="B56" s="169" t="s">
        <v>13</v>
      </c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61"/>
      <c r="N56" s="60"/>
      <c r="O56" s="169" t="s">
        <v>13</v>
      </c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9"/>
    </row>
    <row r="57" spans="1:26" ht="21.95" customHeight="1" thickBot="1">
      <c r="A57" s="20"/>
      <c r="B57" s="154"/>
      <c r="C57" s="155"/>
      <c r="D57" s="155"/>
      <c r="E57" s="155"/>
      <c r="F57" s="155"/>
      <c r="G57" s="155"/>
      <c r="H57" s="155"/>
      <c r="I57" s="155"/>
      <c r="J57" s="155"/>
      <c r="K57" s="155"/>
      <c r="L57" s="155"/>
      <c r="M57" s="156"/>
      <c r="N57" s="33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6"/>
    </row>
    <row r="58" spans="1:26" ht="21.95" hidden="1" customHeight="1">
      <c r="A58" s="17"/>
      <c r="B58" s="168" t="s">
        <v>14</v>
      </c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61"/>
      <c r="N58" s="60"/>
      <c r="O58" s="168" t="s">
        <v>14</v>
      </c>
      <c r="P58" s="168"/>
      <c r="Q58" s="168"/>
      <c r="R58" s="168"/>
      <c r="S58" s="168"/>
      <c r="T58" s="168"/>
      <c r="U58" s="168"/>
      <c r="V58" s="168"/>
      <c r="W58" s="168"/>
      <c r="X58" s="168"/>
      <c r="Y58" s="168"/>
      <c r="Z58" s="9"/>
    </row>
    <row r="59" spans="1:26" ht="21.95" hidden="1" customHeight="1">
      <c r="A59" s="20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16"/>
      <c r="N59" s="20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16"/>
    </row>
    <row r="60" spans="1:26" ht="21.95" hidden="1" customHeight="1">
      <c r="B60" s="175" t="s">
        <v>23</v>
      </c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</row>
    <row r="61" spans="1:26" ht="9.75" thickTop="1"/>
    <row r="62" spans="1:26"/>
    <row r="66" spans="18:18" ht="12.75" hidden="1">
      <c r="R66" s="43"/>
    </row>
    <row r="67" spans="18:18" ht="12.75" hidden="1">
      <c r="R67" s="43"/>
    </row>
    <row r="68" spans="18:18" ht="12.75" hidden="1">
      <c r="R68" s="43"/>
    </row>
    <row r="69" spans="18:18" ht="12.75" hidden="1">
      <c r="R69" s="43"/>
    </row>
    <row r="70" spans="18:18" ht="12.75" hidden="1">
      <c r="R70" s="4"/>
    </row>
    <row r="71" spans="18:18" ht="12.75" hidden="1">
      <c r="R71" s="4"/>
    </row>
    <row r="72" spans="18:18" ht="12.75" hidden="1">
      <c r="R72" s="4"/>
    </row>
    <row r="73" spans="18:18" ht="12.75" hidden="1">
      <c r="R73" s="4"/>
    </row>
    <row r="74" spans="18:18" ht="12.75" hidden="1">
      <c r="R74" s="4"/>
    </row>
    <row r="75" spans="18:18" ht="12.75" hidden="1">
      <c r="R75" s="43"/>
    </row>
    <row r="76" spans="18:18" ht="12.75" hidden="1">
      <c r="R76" s="4"/>
    </row>
    <row r="77" spans="18:18" ht="12.75" hidden="1">
      <c r="R77" s="43"/>
    </row>
    <row r="78" spans="18:18" ht="12.75">
      <c r="R78" s="4"/>
    </row>
    <row r="79" spans="18:18" ht="12.75">
      <c r="R79" s="4"/>
    </row>
    <row r="80" spans="18:18"/>
    <row r="83"/>
    <row r="85"/>
    <row r="86"/>
  </sheetData>
  <sheetProtection algorithmName="SHA-512" hashValue="GKJflk8EQRBNzxw6yOcuiDA2GBnv+Fk6qio7C1zJx2UsDbhR2Qt2V24m9m2dEGqFwcGL2VrZ88NKH7dRk/T2CA==" saltValue="Q4uutGYUSVqVgQ4s0bUJ2Q==" spinCount="100000" sheet="1" selectLockedCells="1"/>
  <dataConsolidate/>
  <customSheetViews>
    <customSheetView guid="{F3BAE46E-DB25-44C1-A602-2D59E8463B83}" fitToPage="1" printArea="1" topLeftCell="A3">
      <selection activeCell="W37" sqref="W37:Y37"/>
      <pageMargins left="0.19685039370078741" right="0.19685039370078741" top="0.51181102362204722" bottom="0.51181102362204722" header="0.51181102362204722" footer="0.51181102362204722"/>
      <printOptions horizontalCentered="1"/>
      <pageSetup paperSize="9" scale="75" orientation="portrait" horizontalDpi="300" verticalDpi="300" r:id="rId1"/>
      <headerFooter alignWithMargins="0"/>
    </customSheetView>
  </customSheetViews>
  <mergeCells count="130">
    <mergeCell ref="B7:E7"/>
    <mergeCell ref="P9:Y9"/>
    <mergeCell ref="X11:Y11"/>
    <mergeCell ref="Q28:R28"/>
    <mergeCell ref="T28:U28"/>
    <mergeCell ref="B60:Y60"/>
    <mergeCell ref="B21:L21"/>
    <mergeCell ref="B33:H33"/>
    <mergeCell ref="D29:E29"/>
    <mergeCell ref="O58:Y58"/>
    <mergeCell ref="B44:Y44"/>
    <mergeCell ref="F46:G46"/>
    <mergeCell ref="F47:G47"/>
    <mergeCell ref="F48:G48"/>
    <mergeCell ref="O33:U33"/>
    <mergeCell ref="G29:H29"/>
    <mergeCell ref="D28:E28"/>
    <mergeCell ref="G28:H28"/>
    <mergeCell ref="B58:L58"/>
    <mergeCell ref="B35:H35"/>
    <mergeCell ref="B55:L55"/>
    <mergeCell ref="O55:Y55"/>
    <mergeCell ref="F49:G49"/>
    <mergeCell ref="B57:M57"/>
    <mergeCell ref="A1:L2"/>
    <mergeCell ref="A3:L4"/>
    <mergeCell ref="P1:V5"/>
    <mergeCell ref="P11:S11"/>
    <mergeCell ref="U11:W11"/>
    <mergeCell ref="D11:L11"/>
    <mergeCell ref="B11:C11"/>
    <mergeCell ref="B13:C13"/>
    <mergeCell ref="Q13:Y13"/>
    <mergeCell ref="F7:L7"/>
    <mergeCell ref="B9:L9"/>
    <mergeCell ref="D13:L13"/>
    <mergeCell ref="P7:Y7"/>
    <mergeCell ref="Q29:R29"/>
    <mergeCell ref="T29:U29"/>
    <mergeCell ref="O57:Y57"/>
    <mergeCell ref="B56:L56"/>
    <mergeCell ref="D48:E48"/>
    <mergeCell ref="D49:E49"/>
    <mergeCell ref="O56:Y56"/>
    <mergeCell ref="O42:U43"/>
    <mergeCell ref="K48:L48"/>
    <mergeCell ref="K49:L49"/>
    <mergeCell ref="W50:Y50"/>
    <mergeCell ref="W49:Y49"/>
    <mergeCell ref="S45:T45"/>
    <mergeCell ref="S46:T46"/>
    <mergeCell ref="Y42:Y43"/>
    <mergeCell ref="M46:O46"/>
    <mergeCell ref="M47:O47"/>
    <mergeCell ref="M48:O48"/>
    <mergeCell ref="M49:O49"/>
    <mergeCell ref="K45:L45"/>
    <mergeCell ref="K46:L46"/>
    <mergeCell ref="U49:V49"/>
    <mergeCell ref="Q45:R47"/>
    <mergeCell ref="U45:V45"/>
    <mergeCell ref="U46:V46"/>
    <mergeCell ref="U47:V47"/>
    <mergeCell ref="AB42:AG42"/>
    <mergeCell ref="O39:U39"/>
    <mergeCell ref="Q48:T48"/>
    <mergeCell ref="Q49:T49"/>
    <mergeCell ref="U48:V48"/>
    <mergeCell ref="D47:E47"/>
    <mergeCell ref="D46:E46"/>
    <mergeCell ref="D45:E45"/>
    <mergeCell ref="B45:C49"/>
    <mergeCell ref="O21:Y21"/>
    <mergeCell ref="G30:H30"/>
    <mergeCell ref="B32:H32"/>
    <mergeCell ref="O32:U32"/>
    <mergeCell ref="B38:L38"/>
    <mergeCell ref="O38:Y38"/>
    <mergeCell ref="K47:L47"/>
    <mergeCell ref="J28:K28"/>
    <mergeCell ref="W28:X28"/>
    <mergeCell ref="J37:K37"/>
    <mergeCell ref="J39:K39"/>
    <mergeCell ref="W37:X37"/>
    <mergeCell ref="W39:X39"/>
    <mergeCell ref="V42:X43"/>
    <mergeCell ref="S47:T47"/>
    <mergeCell ref="F45:G45"/>
    <mergeCell ref="I45:J49"/>
    <mergeCell ref="M45:O45"/>
    <mergeCell ref="B39:H39"/>
    <mergeCell ref="B37:H37"/>
    <mergeCell ref="A8:Z8"/>
    <mergeCell ref="A10:Z10"/>
    <mergeCell ref="A12:Z12"/>
    <mergeCell ref="J32:K32"/>
    <mergeCell ref="J35:K35"/>
    <mergeCell ref="W32:X32"/>
    <mergeCell ref="W35:X35"/>
    <mergeCell ref="B16:L16"/>
    <mergeCell ref="B17:L17"/>
    <mergeCell ref="O16:Y16"/>
    <mergeCell ref="O17:Y17"/>
    <mergeCell ref="B18:L18"/>
    <mergeCell ref="O35:U35"/>
    <mergeCell ref="T25:U25"/>
    <mergeCell ref="D26:E26"/>
    <mergeCell ref="G26:H26"/>
    <mergeCell ref="Q26:R26"/>
    <mergeCell ref="T26:U26"/>
    <mergeCell ref="O20:Y20"/>
    <mergeCell ref="C30:F30"/>
    <mergeCell ref="P30:S30"/>
    <mergeCell ref="O36:Y36"/>
    <mergeCell ref="B19:L19"/>
    <mergeCell ref="O18:Y18"/>
    <mergeCell ref="O19:Y19"/>
    <mergeCell ref="B20:L20"/>
    <mergeCell ref="T30:U30"/>
    <mergeCell ref="O37:U37"/>
    <mergeCell ref="B36:L36"/>
    <mergeCell ref="D24:E24"/>
    <mergeCell ref="G24:H24"/>
    <mergeCell ref="J24:K24"/>
    <mergeCell ref="Q24:R24"/>
    <mergeCell ref="T24:U24"/>
    <mergeCell ref="W24:X24"/>
    <mergeCell ref="D25:E25"/>
    <mergeCell ref="G25:H25"/>
    <mergeCell ref="Q25:R25"/>
  </mergeCells>
  <phoneticPr fontId="7" type="noConversion"/>
  <dataValidations count="3">
    <dataValidation type="list" allowBlank="1" showInputMessage="1" showErrorMessage="1" sqref="B7" xr:uid="{00000000-0002-0000-0000-000000000000}">
      <formula1>"Meisterschaftsspiel-Nr., Pokalspiel-Nr., Freundschaftsspiel"</formula1>
    </dataValidation>
    <dataValidation type="list" showInputMessage="1" showErrorMessage="1" sqref="D11:L11" xr:uid="{00000000-0002-0000-0000-000001000000}">
      <formula1>Berta</formula1>
    </dataValidation>
    <dataValidation type="custom" showInputMessage="1" showErrorMessage="1" errorTitle="Fehler" error="Dieses Feld darf nur bei einer Bezirksliga ausgefüllt werden." promptTitle="Nur bei Bezirksliga auszufüllen." prompt="Hinweis" sqref="D28:E28 Q28:R28" xr:uid="{B7766B9D-C8B1-4419-AEB1-21E9AA6084C4}">
      <formula1>OR(Liga="Frauen Bezirksliga (F BZ)",Liga="Männer Bezirksliga (M BZ)")</formula1>
    </dataValidation>
  </dataValidations>
  <printOptions horizontalCentered="1"/>
  <pageMargins left="0.19685039370078741" right="0.19685039370078741" top="0.51181102362204722" bottom="0.51181102362204722" header="0.51181102362204722" footer="0.51181102362204722"/>
  <pageSetup paperSize="9" scale="79" orientation="portrait" horizontalDpi="1200" verticalDpi="12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37"/>
  <sheetViews>
    <sheetView workbookViewId="0">
      <selection activeCell="O38" sqref="N38:O38"/>
    </sheetView>
  </sheetViews>
  <sheetFormatPr baseColWidth="10" defaultColWidth="11.42578125" defaultRowHeight="12.75"/>
  <cols>
    <col min="1" max="1" width="3.28515625" style="4" customWidth="1"/>
    <col min="2" max="2" width="11.42578125" style="4" customWidth="1"/>
    <col min="3" max="16384" width="11.42578125" style="4"/>
  </cols>
  <sheetData>
    <row r="2" spans="1:15" ht="12.75" customHeight="1">
      <c r="C2" s="37"/>
      <c r="D2" s="3"/>
      <c r="E2" s="3"/>
      <c r="F2" s="3"/>
      <c r="G2" s="3"/>
      <c r="H2" s="3"/>
    </row>
    <row r="3" spans="1:15" ht="12.75" customHeight="1">
      <c r="C3" s="187" t="s">
        <v>37</v>
      </c>
      <c r="D3" s="187"/>
      <c r="E3" s="187"/>
      <c r="F3" s="187"/>
      <c r="G3" s="187"/>
      <c r="H3" s="187"/>
    </row>
    <row r="4" spans="1:15" ht="12.75" customHeight="1">
      <c r="C4" s="187"/>
      <c r="D4" s="187"/>
      <c r="E4" s="187"/>
      <c r="F4" s="187"/>
      <c r="G4" s="187"/>
      <c r="H4" s="187"/>
    </row>
    <row r="8" spans="1:15">
      <c r="B8" s="185" t="s">
        <v>33</v>
      </c>
      <c r="C8" s="185"/>
      <c r="D8" s="185"/>
      <c r="E8" s="185"/>
      <c r="F8" s="185"/>
      <c r="G8" s="185"/>
      <c r="H8" s="185"/>
      <c r="I8" s="185"/>
    </row>
    <row r="11" spans="1:15" ht="15">
      <c r="A11" s="38" t="s">
        <v>34</v>
      </c>
      <c r="B11" s="39" t="s">
        <v>57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5">
      <c r="A12" s="39"/>
      <c r="B12" s="39" t="s">
        <v>59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pans="1:15" ht="15">
      <c r="A13" s="39"/>
      <c r="B13" s="39" t="s">
        <v>58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</row>
    <row r="14" spans="1:15" ht="1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5" ht="15">
      <c r="A15" s="38" t="s">
        <v>34</v>
      </c>
      <c r="B15" s="40" t="s">
        <v>38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</row>
    <row r="16" spans="1:15" ht="15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39"/>
      <c r="M16" s="39"/>
    </row>
    <row r="17" spans="1:13" ht="15">
      <c r="A17" s="38" t="s">
        <v>34</v>
      </c>
      <c r="B17" s="40" t="s">
        <v>36</v>
      </c>
      <c r="C17" s="40"/>
      <c r="D17" s="40"/>
      <c r="E17" s="40"/>
      <c r="F17" s="40"/>
      <c r="G17" s="40"/>
      <c r="H17" s="40"/>
      <c r="I17" s="40"/>
      <c r="J17" s="40"/>
      <c r="K17" s="40"/>
      <c r="L17" s="39"/>
      <c r="M17" s="39"/>
    </row>
    <row r="18" spans="1:13" ht="15">
      <c r="A18" s="39"/>
      <c r="B18" s="40" t="s">
        <v>35</v>
      </c>
      <c r="C18" s="40"/>
      <c r="D18" s="40"/>
      <c r="E18" s="40"/>
      <c r="F18" s="40"/>
      <c r="G18" s="40"/>
      <c r="H18" s="40"/>
      <c r="I18" s="40"/>
      <c r="J18" s="40"/>
      <c r="K18" s="40"/>
      <c r="L18" s="39"/>
      <c r="M18" s="39"/>
    </row>
    <row r="19" spans="1:13" ht="1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ht="15">
      <c r="A20" s="38" t="s">
        <v>34</v>
      </c>
      <c r="B20" s="39" t="s">
        <v>60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1:13" ht="18">
      <c r="A21" s="39"/>
      <c r="B21" s="41" t="s">
        <v>68</v>
      </c>
      <c r="D21" s="41"/>
      <c r="E21" s="41"/>
      <c r="F21" s="41"/>
      <c r="G21" s="41"/>
      <c r="H21" s="41"/>
      <c r="I21" s="41"/>
      <c r="J21" s="41"/>
      <c r="K21" s="39"/>
      <c r="L21" s="39"/>
      <c r="M21" s="39"/>
    </row>
    <row r="22" spans="1:13" ht="1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ht="15">
      <c r="A23" s="38" t="s">
        <v>34</v>
      </c>
      <c r="B23" s="39" t="s">
        <v>39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</row>
    <row r="24" spans="1:13" ht="1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</row>
    <row r="25" spans="1:13" ht="15">
      <c r="A25" s="38" t="s">
        <v>34</v>
      </c>
      <c r="B25" s="39" t="s">
        <v>40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13" ht="1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3" ht="15">
      <c r="A27" s="38" t="s">
        <v>34</v>
      </c>
      <c r="B27" s="39" t="s">
        <v>41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30" spans="1:13" ht="15">
      <c r="A30" s="38" t="s">
        <v>34</v>
      </c>
      <c r="B30" s="44" t="s">
        <v>42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</row>
    <row r="31" spans="1:13">
      <c r="B31" s="185" t="s">
        <v>67</v>
      </c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</row>
    <row r="32" spans="1:13"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</row>
    <row r="35" spans="2:11">
      <c r="B35" s="185" t="s">
        <v>84</v>
      </c>
      <c r="C35" s="185"/>
      <c r="D35" s="185"/>
      <c r="E35" s="185"/>
      <c r="F35" s="185"/>
      <c r="G35" s="185"/>
      <c r="H35" s="185"/>
      <c r="I35" s="185"/>
      <c r="J35" s="185"/>
      <c r="K35" s="185"/>
    </row>
    <row r="36" spans="2:11">
      <c r="B36" s="186"/>
      <c r="C36" s="186"/>
      <c r="D36" s="186"/>
      <c r="E36" s="186"/>
      <c r="F36" s="186"/>
      <c r="G36" s="186"/>
      <c r="H36" s="186"/>
      <c r="I36" s="186"/>
      <c r="J36" s="186"/>
    </row>
    <row r="37" spans="2:11">
      <c r="B37" s="184" t="s">
        <v>83</v>
      </c>
      <c r="C37" s="185"/>
      <c r="D37" s="185"/>
      <c r="E37" s="185"/>
      <c r="F37" s="185"/>
      <c r="G37" s="185"/>
      <c r="H37" s="185"/>
      <c r="I37" s="185"/>
      <c r="J37" s="185"/>
    </row>
  </sheetData>
  <sheetProtection algorithmName="SHA-512" hashValue="Xf0nnKUtvOfMXriJraz854Hg5YOZr1TKTHXB+zywKYWzgSoZBk89PdIm4WEyuZZlycKPaxXKb2OfOQ4mLxkqIA==" saltValue="5vN2UeJuEP7RBwDzmN+saA==" spinCount="100000" sheet="1" objects="1" scenarios="1"/>
  <customSheetViews>
    <customSheetView guid="{F3BAE46E-DB25-44C1-A602-2D59E8463B83}">
      <selection activeCell="G11" sqref="G11"/>
      <pageMargins left="0.7" right="0.7" top="0.78740157499999996" bottom="0.78740157499999996" header="0.3" footer="0.3"/>
      <pageSetup paperSize="9" orientation="portrait" r:id="rId1"/>
    </customSheetView>
  </customSheetViews>
  <mergeCells count="6">
    <mergeCell ref="B37:J37"/>
    <mergeCell ref="B36:J36"/>
    <mergeCell ref="B35:K35"/>
    <mergeCell ref="C3:H4"/>
    <mergeCell ref="B8:I8"/>
    <mergeCell ref="B31:M31"/>
  </mergeCells>
  <hyperlinks>
    <hyperlink ref="B37" r:id="rId2" xr:uid="{DE2453D8-B92C-4AFB-A712-498F91B14328}"/>
  </hyperlinks>
  <pageMargins left="0.7" right="0.7" top="0.78740157499999996" bottom="0.78740157499999996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83"/>
  <sheetViews>
    <sheetView topLeftCell="A2" zoomScale="130" zoomScaleNormal="130" workbookViewId="0">
      <selection activeCell="G24" sqref="G24"/>
    </sheetView>
  </sheetViews>
  <sheetFormatPr baseColWidth="10" defaultColWidth="11.42578125" defaultRowHeight="12.75"/>
  <cols>
    <col min="1" max="5" width="11.42578125" style="4"/>
    <col min="6" max="6" width="28.28515625" style="4" customWidth="1"/>
    <col min="7" max="16384" width="11.42578125" style="4"/>
  </cols>
  <sheetData>
    <row r="3" spans="2:7">
      <c r="B3" s="42" t="s">
        <v>30</v>
      </c>
      <c r="C3" s="4">
        <v>10</v>
      </c>
    </row>
    <row r="4" spans="2:7">
      <c r="B4" s="43" t="s">
        <v>29</v>
      </c>
      <c r="C4" s="4">
        <v>10</v>
      </c>
      <c r="F4" s="43" t="s">
        <v>31</v>
      </c>
    </row>
    <row r="5" spans="2:7">
      <c r="B5" s="42" t="s">
        <v>28</v>
      </c>
      <c r="C5" s="4">
        <v>10</v>
      </c>
      <c r="F5" s="43" t="s">
        <v>50</v>
      </c>
    </row>
    <row r="6" spans="2:7">
      <c r="B6" s="43" t="s">
        <v>27</v>
      </c>
      <c r="C6" s="4">
        <v>10</v>
      </c>
    </row>
    <row r="7" spans="2:7">
      <c r="B7" s="42" t="s">
        <v>26</v>
      </c>
      <c r="C7" s="4">
        <v>10</v>
      </c>
      <c r="F7" s="43"/>
    </row>
    <row r="8" spans="2:7">
      <c r="B8" s="43" t="s">
        <v>25</v>
      </c>
      <c r="C8" s="4">
        <v>0</v>
      </c>
    </row>
    <row r="9" spans="2:7">
      <c r="B9" s="42" t="s">
        <v>24</v>
      </c>
      <c r="C9" s="4">
        <v>0</v>
      </c>
      <c r="F9" s="43" t="s">
        <v>56</v>
      </c>
    </row>
    <row r="10" spans="2:7">
      <c r="F10" s="43"/>
    </row>
    <row r="14" spans="2:7">
      <c r="F14" s="51" t="s">
        <v>54</v>
      </c>
      <c r="G14" s="51" t="s">
        <v>53</v>
      </c>
    </row>
    <row r="15" spans="2:7">
      <c r="E15" s="48"/>
      <c r="F15" s="43"/>
    </row>
    <row r="16" spans="2:7">
      <c r="E16" s="48"/>
      <c r="F16" s="43" t="s">
        <v>91</v>
      </c>
      <c r="G16" s="4">
        <v>30</v>
      </c>
    </row>
    <row r="17" spans="1:7">
      <c r="E17" s="48"/>
      <c r="F17" s="43" t="s">
        <v>69</v>
      </c>
      <c r="G17" s="4">
        <v>30</v>
      </c>
    </row>
    <row r="18" spans="1:7">
      <c r="E18" s="48"/>
      <c r="F18" s="43" t="s">
        <v>70</v>
      </c>
      <c r="G18" s="4">
        <v>30</v>
      </c>
    </row>
    <row r="19" spans="1:7">
      <c r="A19" s="43" t="s">
        <v>55</v>
      </c>
      <c r="B19" s="43" t="s">
        <v>54</v>
      </c>
      <c r="E19" s="48"/>
      <c r="F19" s="4" t="s">
        <v>96</v>
      </c>
      <c r="G19" s="4">
        <v>30</v>
      </c>
    </row>
    <row r="20" spans="1:7">
      <c r="B20" s="4">
        <f>Liga</f>
        <v>0</v>
      </c>
      <c r="E20" s="48"/>
      <c r="F20" s="43" t="s">
        <v>92</v>
      </c>
      <c r="G20" s="4">
        <v>30</v>
      </c>
    </row>
    <row r="21" spans="1:7">
      <c r="E21" s="48"/>
      <c r="F21" s="43" t="s">
        <v>71</v>
      </c>
      <c r="G21" s="4">
        <v>30</v>
      </c>
    </row>
    <row r="22" spans="1:7">
      <c r="E22" s="48"/>
      <c r="F22" s="43" t="s">
        <v>87</v>
      </c>
      <c r="G22" s="4">
        <v>30</v>
      </c>
    </row>
    <row r="23" spans="1:7">
      <c r="E23" s="48"/>
      <c r="F23" s="43" t="s">
        <v>72</v>
      </c>
      <c r="G23" s="4">
        <v>30</v>
      </c>
    </row>
    <row r="24" spans="1:7">
      <c r="E24" s="48"/>
      <c r="F24" s="43" t="s">
        <v>88</v>
      </c>
      <c r="G24" s="4">
        <v>30</v>
      </c>
    </row>
    <row r="25" spans="1:7">
      <c r="E25" s="48"/>
      <c r="F25" s="43" t="s">
        <v>73</v>
      </c>
      <c r="G25" s="4">
        <v>30</v>
      </c>
    </row>
    <row r="26" spans="1:7">
      <c r="E26" s="48"/>
      <c r="F26" s="43" t="s">
        <v>89</v>
      </c>
      <c r="G26" s="4">
        <v>30</v>
      </c>
    </row>
    <row r="27" spans="1:7">
      <c r="E27" s="48"/>
      <c r="F27" s="43" t="s">
        <v>74</v>
      </c>
      <c r="G27" s="4">
        <v>30</v>
      </c>
    </row>
    <row r="28" spans="1:7">
      <c r="E28" s="48"/>
      <c r="F28" s="43" t="s">
        <v>90</v>
      </c>
      <c r="G28" s="4">
        <v>30</v>
      </c>
    </row>
    <row r="29" spans="1:7">
      <c r="E29" s="48"/>
      <c r="F29" s="43" t="s">
        <v>75</v>
      </c>
      <c r="G29" s="4">
        <v>30</v>
      </c>
    </row>
    <row r="30" spans="1:7">
      <c r="E30" s="48"/>
      <c r="F30" s="43" t="s">
        <v>93</v>
      </c>
      <c r="G30" s="4">
        <v>30</v>
      </c>
    </row>
    <row r="31" spans="1:7">
      <c r="E31" s="48"/>
      <c r="F31" s="43" t="s">
        <v>76</v>
      </c>
      <c r="G31" s="4">
        <v>30</v>
      </c>
    </row>
    <row r="32" spans="1:7">
      <c r="E32" s="48"/>
      <c r="F32" s="43" t="s">
        <v>94</v>
      </c>
      <c r="G32" s="4">
        <v>30</v>
      </c>
    </row>
    <row r="33" spans="1:7">
      <c r="E33" s="48"/>
      <c r="F33" s="43" t="s">
        <v>77</v>
      </c>
      <c r="G33" s="4">
        <v>30</v>
      </c>
    </row>
    <row r="34" spans="1:7">
      <c r="E34" s="48"/>
      <c r="F34" s="43"/>
    </row>
    <row r="35" spans="1:7">
      <c r="E35" s="48"/>
    </row>
    <row r="36" spans="1:7">
      <c r="E36" s="48"/>
    </row>
    <row r="37" spans="1:7">
      <c r="A37" s="43"/>
      <c r="E37" s="48"/>
      <c r="F37" s="43"/>
    </row>
    <row r="38" spans="1:7">
      <c r="A38" s="43"/>
      <c r="E38" s="48"/>
    </row>
    <row r="39" spans="1:7">
      <c r="A39" s="43"/>
      <c r="E39" s="48"/>
    </row>
    <row r="40" spans="1:7">
      <c r="A40" s="43"/>
      <c r="E40" s="48"/>
    </row>
    <row r="41" spans="1:7">
      <c r="E41" s="48"/>
    </row>
    <row r="42" spans="1:7">
      <c r="E42" s="48"/>
    </row>
    <row r="43" spans="1:7">
      <c r="E43" s="48"/>
    </row>
    <row r="44" spans="1:7">
      <c r="E44" s="48"/>
    </row>
    <row r="45" spans="1:7">
      <c r="E45" s="48"/>
      <c r="F45" s="43"/>
    </row>
    <row r="46" spans="1:7">
      <c r="E46" s="48"/>
      <c r="F46" s="43"/>
    </row>
    <row r="47" spans="1:7">
      <c r="E47" s="48"/>
      <c r="F47" s="43"/>
    </row>
    <row r="48" spans="1:7">
      <c r="E48" s="48"/>
      <c r="F48" s="43"/>
    </row>
    <row r="49" spans="1:6">
      <c r="E49" s="48"/>
      <c r="F49" s="43"/>
    </row>
    <row r="50" spans="1:6">
      <c r="E50" s="48"/>
    </row>
    <row r="51" spans="1:6">
      <c r="E51" s="48"/>
    </row>
    <row r="52" spans="1:6">
      <c r="E52" s="48"/>
    </row>
    <row r="55" spans="1:6">
      <c r="F55" s="43"/>
    </row>
    <row r="63" spans="1:6">
      <c r="A63" s="43"/>
    </row>
    <row r="66" spans="1:6">
      <c r="A66" s="43"/>
    </row>
    <row r="67" spans="1:6">
      <c r="A67" s="43"/>
    </row>
    <row r="68" spans="1:6">
      <c r="A68" s="43"/>
    </row>
    <row r="75" spans="1:6">
      <c r="F75" s="43"/>
    </row>
    <row r="76" spans="1:6">
      <c r="F76" s="43"/>
    </row>
    <row r="77" spans="1:6">
      <c r="F77" s="43"/>
    </row>
    <row r="78" spans="1:6">
      <c r="F78" s="43"/>
    </row>
    <row r="79" spans="1:6">
      <c r="F79" s="43"/>
    </row>
    <row r="80" spans="1:6">
      <c r="F80" s="43"/>
    </row>
    <row r="81" spans="6:6">
      <c r="F81" s="43"/>
    </row>
    <row r="82" spans="6:6">
      <c r="F82" s="43"/>
    </row>
    <row r="83" spans="6:6">
      <c r="F83" s="43"/>
    </row>
  </sheetData>
  <customSheetViews>
    <customSheetView guid="{F3BAE46E-DB25-44C1-A602-2D59E8463B83}" topLeftCell="A37">
      <selection activeCell="G77" sqref="G77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B34FAD-16EF-4468-869C-2E3ACED4EE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13</vt:i4>
      </vt:variant>
    </vt:vector>
  </HeadingPairs>
  <TitlesOfParts>
    <vt:vector size="16" baseType="lpstr">
      <vt:lpstr>Reisekostenabrechnung</vt:lpstr>
      <vt:lpstr>Beschreibung</vt:lpstr>
      <vt:lpstr>Tabelle2</vt:lpstr>
      <vt:lpstr>Berta</vt:lpstr>
      <vt:lpstr>Datum</vt:lpstr>
      <vt:lpstr>datumsberechnung</vt:lpstr>
      <vt:lpstr>db</vt:lpstr>
      <vt:lpstr>Reisekostenabrechnung!Druckbereich</vt:lpstr>
      <vt:lpstr>Liga</vt:lpstr>
      <vt:lpstr>Ligen</vt:lpstr>
      <vt:lpstr>Männer_Bezirksliga</vt:lpstr>
      <vt:lpstr>matr</vt:lpstr>
      <vt:lpstr>spielklasse</vt:lpstr>
      <vt:lpstr>such1</vt:lpstr>
      <vt:lpstr>tage</vt:lpstr>
      <vt:lpstr>zusatz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Klaus-Dieter Keienburg</dc:creator>
  <cp:lastModifiedBy>Fabian Menzel</cp:lastModifiedBy>
  <cp:lastPrinted>2026-09-13T10:52:39Z</cp:lastPrinted>
  <dcterms:created xsi:type="dcterms:W3CDTF">2003-06-03T19:51:21Z</dcterms:created>
  <dcterms:modified xsi:type="dcterms:W3CDTF">2026-09-26T09:10:51Z</dcterms:modified>
</cp:coreProperties>
</file>